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OPCINA\Desktop\O LO\FINA\2025\1-6\"/>
    </mc:Choice>
  </mc:AlternateContent>
  <xr:revisionPtr revIDLastSave="0" documentId="13_ncr:1_{FF1F7263-BBB4-4CA3-9927-E86FEF23992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F318" i="9"/>
  <c r="B318" i="9" s="1"/>
  <c r="E318" i="9"/>
  <c r="H317" i="9"/>
  <c r="G317" i="9"/>
  <c r="F317" i="9"/>
  <c r="F316" i="9"/>
  <c r="F315" i="9"/>
  <c r="F314" i="9"/>
  <c r="H313" i="9"/>
  <c r="G313" i="9"/>
  <c r="E313" i="9" s="1"/>
  <c r="F313" i="9"/>
  <c r="B313" i="9"/>
  <c r="H312" i="9"/>
  <c r="G312" i="9"/>
  <c r="F312" i="9"/>
  <c r="H311" i="9"/>
  <c r="G311" i="9"/>
  <c r="F311" i="9"/>
  <c r="G310" i="9"/>
  <c r="F310" i="9"/>
  <c r="F309" i="9"/>
  <c r="H308" i="9"/>
  <c r="E308" i="9" s="1"/>
  <c r="B308" i="9" s="1"/>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s="1"/>
  <c r="E292" i="9"/>
  <c r="B292" i="9"/>
  <c r="M291" i="9"/>
  <c r="L291" i="9"/>
  <c r="F291" i="9" s="1"/>
  <c r="E291" i="9"/>
  <c r="M290" i="9"/>
  <c r="L290" i="9"/>
  <c r="F290" i="9" s="1"/>
  <c r="E290" i="9"/>
  <c r="B290" i="9" s="1"/>
  <c r="M289" i="9"/>
  <c r="L289" i="9"/>
  <c r="F289" i="9" s="1"/>
  <c r="E289" i="9"/>
  <c r="M288" i="9"/>
  <c r="L288" i="9"/>
  <c r="F288" i="9"/>
  <c r="E288" i="9"/>
  <c r="B288" i="9" s="1"/>
  <c r="M287" i="9"/>
  <c r="F287" i="9" s="1"/>
  <c r="L287" i="9"/>
  <c r="E287" i="9"/>
  <c r="M286" i="9"/>
  <c r="L286" i="9"/>
  <c r="F286" i="9" s="1"/>
  <c r="B286" i="9" s="1"/>
  <c r="E286" i="9"/>
  <c r="M285" i="9"/>
  <c r="L285" i="9"/>
  <c r="F285" i="9"/>
  <c r="B285" i="9" s="1"/>
  <c r="E285" i="9"/>
  <c r="M284" i="9"/>
  <c r="L284" i="9"/>
  <c r="E284" i="9"/>
  <c r="M283" i="9"/>
  <c r="L283" i="9"/>
  <c r="F283" i="9" s="1"/>
  <c r="E283" i="9"/>
  <c r="B283" i="9"/>
  <c r="M282" i="9"/>
  <c r="L282" i="9"/>
  <c r="F282" i="9"/>
  <c r="E282" i="9"/>
  <c r="B282" i="9" s="1"/>
  <c r="M281" i="9"/>
  <c r="L281" i="9"/>
  <c r="F281" i="9" s="1"/>
  <c r="E281" i="9"/>
  <c r="M280" i="9"/>
  <c r="L280" i="9"/>
  <c r="F280" i="9" s="1"/>
  <c r="B280" i="9" s="1"/>
  <c r="E280" i="9"/>
  <c r="M279" i="9"/>
  <c r="L279" i="9"/>
  <c r="F279" i="9" s="1"/>
  <c r="E279" i="9"/>
  <c r="M278" i="9"/>
  <c r="L278" i="9"/>
  <c r="F278" i="9" s="1"/>
  <c r="E278" i="9"/>
  <c r="B278" i="9" s="1"/>
  <c r="M277" i="9"/>
  <c r="L277" i="9"/>
  <c r="F277" i="9" s="1"/>
  <c r="E277" i="9"/>
  <c r="B277" i="9" s="1"/>
  <c r="M276" i="9"/>
  <c r="L276" i="9"/>
  <c r="F276" i="9"/>
  <c r="E276" i="9"/>
  <c r="B276" i="9" s="1"/>
  <c r="M275" i="9"/>
  <c r="F275" i="9" s="1"/>
  <c r="L275" i="9"/>
  <c r="E275" i="9"/>
  <c r="M274" i="9"/>
  <c r="L274" i="9"/>
  <c r="F274" i="9" s="1"/>
  <c r="B274" i="9" s="1"/>
  <c r="E274" i="9"/>
  <c r="M273" i="9"/>
  <c r="L273" i="9"/>
  <c r="F273" i="9"/>
  <c r="B273" i="9" s="1"/>
  <c r="E273" i="9"/>
  <c r="M272" i="9"/>
  <c r="L272" i="9"/>
  <c r="F272" i="9" s="1"/>
  <c r="E272" i="9"/>
  <c r="B272" i="9" s="1"/>
  <c r="M271" i="9"/>
  <c r="L271" i="9"/>
  <c r="F271" i="9" s="1"/>
  <c r="E271" i="9"/>
  <c r="B271" i="9"/>
  <c r="M270" i="9"/>
  <c r="L270" i="9"/>
  <c r="F270" i="9"/>
  <c r="E270" i="9"/>
  <c r="M269" i="9"/>
  <c r="L269" i="9"/>
  <c r="F269" i="9" s="1"/>
  <c r="E269" i="9"/>
  <c r="B269" i="9" s="1"/>
  <c r="M268" i="9"/>
  <c r="L268" i="9"/>
  <c r="F268" i="9" s="1"/>
  <c r="E268" i="9"/>
  <c r="B268" i="9"/>
  <c r="M267" i="9"/>
  <c r="L267" i="9"/>
  <c r="F267" i="9" s="1"/>
  <c r="E267" i="9"/>
  <c r="M266" i="9"/>
  <c r="L266" i="9"/>
  <c r="F266" i="9" s="1"/>
  <c r="E266" i="9"/>
  <c r="M265" i="9"/>
  <c r="L265" i="9"/>
  <c r="F265" i="9" s="1"/>
  <c r="E265" i="9"/>
  <c r="B265" i="9" s="1"/>
  <c r="M264" i="9"/>
  <c r="L264" i="9"/>
  <c r="F264" i="9"/>
  <c r="E264" i="9"/>
  <c r="B264" i="9" s="1"/>
  <c r="M263" i="9"/>
  <c r="F263" i="9" s="1"/>
  <c r="L263" i="9"/>
  <c r="E263" i="9"/>
  <c r="M262" i="9"/>
  <c r="F262" i="9" s="1"/>
  <c r="B262" i="9" s="1"/>
  <c r="L262" i="9"/>
  <c r="E262" i="9"/>
  <c r="M261" i="9"/>
  <c r="L261" i="9"/>
  <c r="F261" i="9"/>
  <c r="B261" i="9" s="1"/>
  <c r="E261" i="9"/>
  <c r="M260" i="9"/>
  <c r="F260" i="9" s="1"/>
  <c r="B260" i="9" s="1"/>
  <c r="L260" i="9"/>
  <c r="E260" i="9"/>
  <c r="M259" i="9"/>
  <c r="L259" i="9"/>
  <c r="F259" i="9" s="1"/>
  <c r="B259" i="9" s="1"/>
  <c r="E259" i="9"/>
  <c r="M258" i="9"/>
  <c r="L258" i="9"/>
  <c r="F258" i="9"/>
  <c r="E258" i="9"/>
  <c r="M257" i="9"/>
  <c r="L257" i="9"/>
  <c r="F257" i="9" s="1"/>
  <c r="E257" i="9"/>
  <c r="B257" i="9" s="1"/>
  <c r="M256" i="9"/>
  <c r="L256" i="9"/>
  <c r="F256" i="9" s="1"/>
  <c r="B256" i="9" s="1"/>
  <c r="E256" i="9"/>
  <c r="M255" i="9"/>
  <c r="L255" i="9"/>
  <c r="F255" i="9" s="1"/>
  <c r="E255" i="9"/>
  <c r="B255" i="9" s="1"/>
  <c r="M254" i="9"/>
  <c r="L254" i="9"/>
  <c r="F254" i="9" s="1"/>
  <c r="E254" i="9"/>
  <c r="M253" i="9"/>
  <c r="L253" i="9"/>
  <c r="F253" i="9" s="1"/>
  <c r="E253" i="9"/>
  <c r="B253" i="9" s="1"/>
  <c r="M252" i="9"/>
  <c r="L252" i="9"/>
  <c r="F252" i="9"/>
  <c r="E252" i="9"/>
  <c r="B252" i="9" s="1"/>
  <c r="M251" i="9"/>
  <c r="F251" i="9" s="1"/>
  <c r="L251" i="9"/>
  <c r="E251" i="9"/>
  <c r="B251" i="9" s="1"/>
  <c r="M250" i="9"/>
  <c r="F250" i="9" s="1"/>
  <c r="B250" i="9" s="1"/>
  <c r="L250" i="9"/>
  <c r="E250" i="9"/>
  <c r="M249" i="9"/>
  <c r="L249" i="9"/>
  <c r="F249" i="9"/>
  <c r="B249" i="9" s="1"/>
  <c r="E249" i="9"/>
  <c r="M248" i="9"/>
  <c r="F248" i="9" s="1"/>
  <c r="B248" i="9" s="1"/>
  <c r="L248" i="9"/>
  <c r="E248" i="9"/>
  <c r="M247" i="9"/>
  <c r="L247" i="9"/>
  <c r="E247" i="9"/>
  <c r="M246" i="9"/>
  <c r="L246" i="9"/>
  <c r="F246" i="9"/>
  <c r="B246" i="9" s="1"/>
  <c r="E246" i="9"/>
  <c r="M245" i="9"/>
  <c r="L245" i="9"/>
  <c r="F245" i="9" s="1"/>
  <c r="E245" i="9"/>
  <c r="M244" i="9"/>
  <c r="L244" i="9"/>
  <c r="F244" i="9" s="1"/>
  <c r="B244" i="9" s="1"/>
  <c r="E244" i="9"/>
  <c r="M243" i="9"/>
  <c r="L243" i="9"/>
  <c r="F243" i="9" s="1"/>
  <c r="E243" i="9"/>
  <c r="B243" i="9" s="1"/>
  <c r="M242" i="9"/>
  <c r="L242" i="9"/>
  <c r="F242" i="9" s="1"/>
  <c r="E242" i="9"/>
  <c r="B242" i="9" s="1"/>
  <c r="M241" i="9"/>
  <c r="L241" i="9"/>
  <c r="E241" i="9"/>
  <c r="M240" i="9"/>
  <c r="F240" i="9" s="1"/>
  <c r="L240" i="9"/>
  <c r="E240" i="9"/>
  <c r="M239" i="9"/>
  <c r="F239" i="9" s="1"/>
  <c r="L239" i="9"/>
  <c r="E239" i="9"/>
  <c r="M238" i="9"/>
  <c r="L238" i="9"/>
  <c r="F238" i="9" s="1"/>
  <c r="B238" i="9" s="1"/>
  <c r="E238" i="9"/>
  <c r="M237" i="9"/>
  <c r="F237" i="9" s="1"/>
  <c r="B237" i="9" s="1"/>
  <c r="L237" i="9"/>
  <c r="E237" i="9"/>
  <c r="M236" i="9"/>
  <c r="L236" i="9"/>
  <c r="E236" i="9"/>
  <c r="M235" i="9"/>
  <c r="L235" i="9"/>
  <c r="F235" i="9" s="1"/>
  <c r="B235" i="9" s="1"/>
  <c r="E235" i="9"/>
  <c r="M234" i="9"/>
  <c r="L234" i="9"/>
  <c r="F234" i="9"/>
  <c r="B234" i="9" s="1"/>
  <c r="E234" i="9"/>
  <c r="M233" i="9"/>
  <c r="L233" i="9"/>
  <c r="F233" i="9" s="1"/>
  <c r="E233" i="9"/>
  <c r="M232" i="9"/>
  <c r="L232" i="9"/>
  <c r="F232" i="9" s="1"/>
  <c r="B232" i="9" s="1"/>
  <c r="E232" i="9"/>
  <c r="M231" i="9"/>
  <c r="L231" i="9"/>
  <c r="F231" i="9" s="1"/>
  <c r="E231" i="9"/>
  <c r="M230" i="9"/>
  <c r="L230" i="9"/>
  <c r="E230" i="9"/>
  <c r="M229" i="9"/>
  <c r="L229" i="9"/>
  <c r="F229" i="9" s="1"/>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s="1"/>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E164" i="9" s="1"/>
  <c r="B164" i="9" s="1"/>
  <c r="G164" i="9"/>
  <c r="F164" i="9"/>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F159" i="9"/>
  <c r="H158" i="9"/>
  <c r="G158" i="9"/>
  <c r="F158" i="9"/>
  <c r="E158" i="9"/>
  <c r="B158" i="9" s="1"/>
  <c r="H157" i="9"/>
  <c r="G157" i="9"/>
  <c r="E157" i="9" s="1"/>
  <c r="F157" i="9"/>
  <c r="B157" i="9"/>
  <c r="F156" i="9"/>
  <c r="H155" i="9"/>
  <c r="G155" i="9"/>
  <c r="F155" i="9"/>
  <c r="E155" i="9"/>
  <c r="B155" i="9" s="1"/>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G149" i="9"/>
  <c r="E149" i="9" s="1"/>
  <c r="B149" i="9" s="1"/>
  <c r="F149" i="9"/>
  <c r="H148" i="9"/>
  <c r="G148" i="9"/>
  <c r="E148" i="9" s="1"/>
  <c r="F148" i="9"/>
  <c r="B148" i="9"/>
  <c r="H147" i="9"/>
  <c r="G147" i="9"/>
  <c r="E147" i="9" s="1"/>
  <c r="F147" i="9"/>
  <c r="H146" i="9"/>
  <c r="G146" i="9"/>
  <c r="F146" i="9"/>
  <c r="E146" i="9"/>
  <c r="B146" i="9" s="1"/>
  <c r="H145" i="9"/>
  <c r="G145" i="9"/>
  <c r="E145" i="9" s="1"/>
  <c r="F145" i="9"/>
  <c r="B145" i="9"/>
  <c r="H144" i="9"/>
  <c r="G144" i="9"/>
  <c r="E144" i="9" s="1"/>
  <c r="B144" i="9" s="1"/>
  <c r="F144" i="9"/>
  <c r="H143" i="9"/>
  <c r="G143" i="9"/>
  <c r="F143" i="9"/>
  <c r="E143" i="9"/>
  <c r="B143" i="9" s="1"/>
  <c r="H142" i="9"/>
  <c r="G142" i="9"/>
  <c r="E142" i="9" s="1"/>
  <c r="B142" i="9" s="1"/>
  <c r="F142" i="9"/>
  <c r="H141" i="9"/>
  <c r="G141" i="9"/>
  <c r="F141" i="9"/>
  <c r="E141" i="9"/>
  <c r="B141" i="9" s="1"/>
  <c r="H140" i="9"/>
  <c r="E140" i="9" s="1"/>
  <c r="B140" i="9" s="1"/>
  <c r="G140" i="9"/>
  <c r="F140" i="9"/>
  <c r="H139" i="9"/>
  <c r="G139" i="9"/>
  <c r="E139" i="9" s="1"/>
  <c r="B139" i="9" s="1"/>
  <c r="F139" i="9"/>
  <c r="H138" i="9"/>
  <c r="E138" i="9" s="1"/>
  <c r="G138" i="9"/>
  <c r="F138" i="9"/>
  <c r="H137" i="9"/>
  <c r="E137" i="9" s="1"/>
  <c r="B137" i="9" s="1"/>
  <c r="G137" i="9"/>
  <c r="F137" i="9"/>
  <c r="H136" i="9"/>
  <c r="G136" i="9"/>
  <c r="E136" i="9" s="1"/>
  <c r="B136" i="9" s="1"/>
  <c r="F136" i="9"/>
  <c r="H135" i="9"/>
  <c r="G135" i="9"/>
  <c r="E135" i="9" s="1"/>
  <c r="F135" i="9"/>
  <c r="H134" i="9"/>
  <c r="E134" i="9" s="1"/>
  <c r="B134" i="9" s="1"/>
  <c r="G134" i="9"/>
  <c r="F134" i="9"/>
  <c r="H133" i="9"/>
  <c r="G133" i="9"/>
  <c r="E133" i="9" s="1"/>
  <c r="F133" i="9"/>
  <c r="B133" i="9"/>
  <c r="H132" i="9"/>
  <c r="G132" i="9"/>
  <c r="E132" i="9" s="1"/>
  <c r="B132" i="9" s="1"/>
  <c r="F132" i="9"/>
  <c r="H131" i="9"/>
  <c r="G131" i="9"/>
  <c r="F131" i="9"/>
  <c r="E131" i="9"/>
  <c r="B131" i="9" s="1"/>
  <c r="H130" i="9"/>
  <c r="G130" i="9"/>
  <c r="E130" i="9" s="1"/>
  <c r="B130" i="9" s="1"/>
  <c r="F130" i="9"/>
  <c r="H129" i="9"/>
  <c r="G129" i="9"/>
  <c r="F129" i="9"/>
  <c r="E129" i="9"/>
  <c r="B129" i="9" s="1"/>
  <c r="H128" i="9"/>
  <c r="E128" i="9" s="1"/>
  <c r="B128" i="9" s="1"/>
  <c r="G128" i="9"/>
  <c r="F128" i="9"/>
  <c r="H127" i="9"/>
  <c r="G127" i="9"/>
  <c r="E127" i="9" s="1"/>
  <c r="B127" i="9" s="1"/>
  <c r="F127" i="9"/>
  <c r="H126" i="9"/>
  <c r="E126" i="9" s="1"/>
  <c r="G126" i="9"/>
  <c r="F126" i="9"/>
  <c r="H125" i="9"/>
  <c r="E125" i="9" s="1"/>
  <c r="B125" i="9" s="1"/>
  <c r="G125" i="9"/>
  <c r="F125" i="9"/>
  <c r="H124" i="9"/>
  <c r="G124" i="9"/>
  <c r="E124" i="9" s="1"/>
  <c r="F124" i="9"/>
  <c r="B124" i="9"/>
  <c r="H123" i="9"/>
  <c r="G123" i="9"/>
  <c r="E123" i="9" s="1"/>
  <c r="F123" i="9"/>
  <c r="H122" i="9"/>
  <c r="E122" i="9" s="1"/>
  <c r="B122" i="9" s="1"/>
  <c r="G122" i="9"/>
  <c r="F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E113" i="9" s="1"/>
  <c r="B113" i="9" s="1"/>
  <c r="G113" i="9"/>
  <c r="F113" i="9"/>
  <c r="H112" i="9"/>
  <c r="G112" i="9"/>
  <c r="E112" i="9" s="1"/>
  <c r="F112" i="9"/>
  <c r="B112" i="9"/>
  <c r="H111" i="9"/>
  <c r="G111" i="9"/>
  <c r="E111" i="9" s="1"/>
  <c r="F111" i="9"/>
  <c r="H110" i="9"/>
  <c r="E110" i="9" s="1"/>
  <c r="B110" i="9" s="1"/>
  <c r="G110" i="9"/>
  <c r="F110" i="9"/>
  <c r="H109" i="9"/>
  <c r="G109" i="9"/>
  <c r="E109" i="9" s="1"/>
  <c r="F109" i="9"/>
  <c r="B109" i="9"/>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E103" i="9" s="1"/>
  <c r="B103" i="9" s="1"/>
  <c r="F103" i="9"/>
  <c r="H102" i="9"/>
  <c r="E102" i="9" s="1"/>
  <c r="G102" i="9"/>
  <c r="F102" i="9"/>
  <c r="H101" i="9"/>
  <c r="E101" i="9" s="1"/>
  <c r="B101" i="9" s="1"/>
  <c r="G101" i="9"/>
  <c r="F101" i="9"/>
  <c r="H100" i="9"/>
  <c r="G100" i="9"/>
  <c r="E100" i="9" s="1"/>
  <c r="B100" i="9" s="1"/>
  <c r="F100" i="9"/>
  <c r="H99" i="9"/>
  <c r="G99" i="9"/>
  <c r="E99" i="9" s="1"/>
  <c r="B99" i="9" s="1"/>
  <c r="F99" i="9"/>
  <c r="H98" i="9"/>
  <c r="E98" i="9" s="1"/>
  <c r="B98" i="9" s="1"/>
  <c r="G98" i="9"/>
  <c r="F98" i="9"/>
  <c r="H97" i="9"/>
  <c r="G97" i="9"/>
  <c r="E97" i="9" s="1"/>
  <c r="F97" i="9"/>
  <c r="B97" i="9"/>
  <c r="H96" i="9"/>
  <c r="G96" i="9"/>
  <c r="E96" i="9" s="1"/>
  <c r="B96" i="9" s="1"/>
  <c r="F96" i="9"/>
  <c r="H95" i="9"/>
  <c r="G95" i="9"/>
  <c r="F95" i="9"/>
  <c r="E95" i="9"/>
  <c r="B95" i="9" s="1"/>
  <c r="H94" i="9"/>
  <c r="G94" i="9"/>
  <c r="E94" i="9" s="1"/>
  <c r="B94" i="9" s="1"/>
  <c r="F94" i="9"/>
  <c r="H93" i="9"/>
  <c r="G93" i="9"/>
  <c r="F93" i="9"/>
  <c r="E93" i="9"/>
  <c r="B93" i="9" s="1"/>
  <c r="H92" i="9"/>
  <c r="E92" i="9" s="1"/>
  <c r="B92" i="9" s="1"/>
  <c r="G92" i="9"/>
  <c r="F92" i="9"/>
  <c r="H91" i="9"/>
  <c r="G91" i="9"/>
  <c r="E91" i="9" s="1"/>
  <c r="B91" i="9" s="1"/>
  <c r="F91" i="9"/>
  <c r="H90" i="9"/>
  <c r="G90" i="9"/>
  <c r="F90" i="9"/>
  <c r="B90" i="9" s="1"/>
  <c r="E90" i="9"/>
  <c r="H89" i="9"/>
  <c r="E89" i="9" s="1"/>
  <c r="B89" i="9" s="1"/>
  <c r="G89" i="9"/>
  <c r="F89" i="9"/>
  <c r="H88" i="9"/>
  <c r="G88" i="9"/>
  <c r="E88" i="9" s="1"/>
  <c r="F88" i="9"/>
  <c r="B88" i="9"/>
  <c r="H87" i="9"/>
  <c r="G87" i="9"/>
  <c r="E87" i="9" s="1"/>
  <c r="B87" i="9" s="1"/>
  <c r="F87" i="9"/>
  <c r="H86" i="9"/>
  <c r="E86" i="9" s="1"/>
  <c r="B86" i="9" s="1"/>
  <c r="G86" i="9"/>
  <c r="F86" i="9"/>
  <c r="H85" i="9"/>
  <c r="G85" i="9"/>
  <c r="E85" i="9" s="1"/>
  <c r="B85" i="9" s="1"/>
  <c r="F85" i="9"/>
  <c r="H84" i="9"/>
  <c r="G84" i="9"/>
  <c r="E84" i="9" s="1"/>
  <c r="B84" i="9" s="1"/>
  <c r="F84" i="9"/>
  <c r="H83" i="9"/>
  <c r="E83" i="9" s="1"/>
  <c r="B83" i="9" s="1"/>
  <c r="G83" i="9"/>
  <c r="F83" i="9"/>
  <c r="H82" i="9"/>
  <c r="G82" i="9"/>
  <c r="F82" i="9"/>
  <c r="H81" i="9"/>
  <c r="E81" i="9" s="1"/>
  <c r="B81" i="9" s="1"/>
  <c r="G81" i="9"/>
  <c r="F81" i="9"/>
  <c r="H80" i="9"/>
  <c r="E80" i="9" s="1"/>
  <c r="B80" i="9" s="1"/>
  <c r="G80" i="9"/>
  <c r="F80" i="9"/>
  <c r="H79" i="9"/>
  <c r="G79" i="9"/>
  <c r="E79" i="9" s="1"/>
  <c r="B79" i="9" s="1"/>
  <c r="F79" i="9"/>
  <c r="H78" i="9"/>
  <c r="G78" i="9"/>
  <c r="F78" i="9"/>
  <c r="B78" i="9" s="1"/>
  <c r="E78" i="9"/>
  <c r="H77" i="9"/>
  <c r="E77" i="9" s="1"/>
  <c r="B77" i="9" s="1"/>
  <c r="G77" i="9"/>
  <c r="F77" i="9"/>
  <c r="H76" i="9"/>
  <c r="G76" i="9"/>
  <c r="E76" i="9" s="1"/>
  <c r="B76" i="9" s="1"/>
  <c r="F76" i="9"/>
  <c r="H75" i="9"/>
  <c r="G75" i="9"/>
  <c r="E75" i="9" s="1"/>
  <c r="B75" i="9" s="1"/>
  <c r="F75" i="9"/>
  <c r="H74" i="9"/>
  <c r="E74" i="9" s="1"/>
  <c r="B74" i="9" s="1"/>
  <c r="G74" i="9"/>
  <c r="F74" i="9"/>
  <c r="H73" i="9"/>
  <c r="G73" i="9"/>
  <c r="E73" i="9" s="1"/>
  <c r="F73" i="9"/>
  <c r="B73" i="9"/>
  <c r="H72" i="9"/>
  <c r="G72" i="9"/>
  <c r="E72" i="9" s="1"/>
  <c r="B72" i="9" s="1"/>
  <c r="F72" i="9"/>
  <c r="H71" i="9"/>
  <c r="G71" i="9"/>
  <c r="F71" i="9"/>
  <c r="E71" i="9"/>
  <c r="B71" i="9" s="1"/>
  <c r="H70" i="9"/>
  <c r="G70" i="9"/>
  <c r="E70" i="9" s="1"/>
  <c r="B70" i="9" s="1"/>
  <c r="F70" i="9"/>
  <c r="H69" i="9"/>
  <c r="G69" i="9"/>
  <c r="F69" i="9"/>
  <c r="E69" i="9"/>
  <c r="B69" i="9" s="1"/>
  <c r="H68" i="9"/>
  <c r="E68" i="9" s="1"/>
  <c r="B68" i="9" s="1"/>
  <c r="G68" i="9"/>
  <c r="F68" i="9"/>
  <c r="H67" i="9"/>
  <c r="G67" i="9"/>
  <c r="E67" i="9" s="1"/>
  <c r="B67" i="9" s="1"/>
  <c r="F67" i="9"/>
  <c r="H66" i="9"/>
  <c r="G66" i="9"/>
  <c r="F66" i="9"/>
  <c r="B66" i="9" s="1"/>
  <c r="E66" i="9"/>
  <c r="H65" i="9"/>
  <c r="E65" i="9" s="1"/>
  <c r="B65" i="9" s="1"/>
  <c r="G65" i="9"/>
  <c r="F65" i="9"/>
  <c r="H64" i="9"/>
  <c r="G64" i="9"/>
  <c r="E64" i="9" s="1"/>
  <c r="F64" i="9"/>
  <c r="B64" i="9"/>
  <c r="H63" i="9"/>
  <c r="G63" i="9"/>
  <c r="F63" i="9"/>
  <c r="H62" i="9"/>
  <c r="E62" i="9" s="1"/>
  <c r="B62" i="9" s="1"/>
  <c r="G62" i="9"/>
  <c r="F62" i="9"/>
  <c r="H61" i="9"/>
  <c r="G61" i="9"/>
  <c r="E61" i="9" s="1"/>
  <c r="B61" i="9" s="1"/>
  <c r="F61" i="9"/>
  <c r="H60" i="9"/>
  <c r="G60" i="9"/>
  <c r="E60" i="9" s="1"/>
  <c r="B60" i="9" s="1"/>
  <c r="F60" i="9"/>
  <c r="H59" i="9"/>
  <c r="G59" i="9"/>
  <c r="F59" i="9"/>
  <c r="E59" i="9"/>
  <c r="B59" i="9" s="1"/>
  <c r="H58" i="9"/>
  <c r="G58" i="9"/>
  <c r="E58" i="9" s="1"/>
  <c r="B58" i="9" s="1"/>
  <c r="F58" i="9"/>
  <c r="H57" i="9"/>
  <c r="G57" i="9"/>
  <c r="F57" i="9"/>
  <c r="E57" i="9"/>
  <c r="B57" i="9" s="1"/>
  <c r="H56" i="9"/>
  <c r="E56" i="9" s="1"/>
  <c r="B56" i="9" s="1"/>
  <c r="G56" i="9"/>
  <c r="F56" i="9"/>
  <c r="H55" i="9"/>
  <c r="G55" i="9"/>
  <c r="E55" i="9" s="1"/>
  <c r="B55" i="9" s="1"/>
  <c r="F55" i="9"/>
  <c r="H54" i="9"/>
  <c r="E54" i="9" s="1"/>
  <c r="G54" i="9"/>
  <c r="F54" i="9"/>
  <c r="H53" i="9"/>
  <c r="E53" i="9" s="1"/>
  <c r="B53" i="9" s="1"/>
  <c r="G53" i="9"/>
  <c r="F53" i="9"/>
  <c r="H52" i="9"/>
  <c r="G52" i="9"/>
  <c r="E52" i="9" s="1"/>
  <c r="B52" i="9" s="1"/>
  <c r="F52" i="9"/>
  <c r="H51" i="9"/>
  <c r="G51" i="9"/>
  <c r="E51" i="9" s="1"/>
  <c r="B51" i="9" s="1"/>
  <c r="F51" i="9"/>
  <c r="H50" i="9"/>
  <c r="E50" i="9" s="1"/>
  <c r="B50" i="9" s="1"/>
  <c r="G50" i="9"/>
  <c r="F50" i="9"/>
  <c r="H49" i="9"/>
  <c r="G49" i="9"/>
  <c r="F49" i="9"/>
  <c r="H48" i="9"/>
  <c r="G48" i="9"/>
  <c r="E48" i="9" s="1"/>
  <c r="B48" i="9" s="1"/>
  <c r="F48" i="9"/>
  <c r="H47" i="9"/>
  <c r="G47" i="9"/>
  <c r="F47" i="9"/>
  <c r="E47" i="9"/>
  <c r="B47" i="9" s="1"/>
  <c r="H46" i="9"/>
  <c r="G46" i="9"/>
  <c r="E46" i="9" s="1"/>
  <c r="B46" i="9" s="1"/>
  <c r="F46" i="9"/>
  <c r="H45" i="9"/>
  <c r="G45" i="9"/>
  <c r="F45" i="9"/>
  <c r="H44" i="9"/>
  <c r="E44" i="9" s="1"/>
  <c r="B44" i="9" s="1"/>
  <c r="G44" i="9"/>
  <c r="F44" i="9"/>
  <c r="H43" i="9"/>
  <c r="G43" i="9"/>
  <c r="E43" i="9" s="1"/>
  <c r="B43" i="9" s="1"/>
  <c r="F43" i="9"/>
  <c r="H42" i="9"/>
  <c r="G42" i="9"/>
  <c r="E42" i="9" s="1"/>
  <c r="B42" i="9" s="1"/>
  <c r="F42" i="9"/>
  <c r="H41" i="9"/>
  <c r="E41" i="9" s="1"/>
  <c r="B41" i="9" s="1"/>
  <c r="G41" i="9"/>
  <c r="F41" i="9"/>
  <c r="H40" i="9"/>
  <c r="G40" i="9"/>
  <c r="F40" i="9"/>
  <c r="E40" i="9"/>
  <c r="B40" i="9" s="1"/>
  <c r="H39" i="9"/>
  <c r="G39" i="9"/>
  <c r="E39" i="9" s="1"/>
  <c r="F39" i="9"/>
  <c r="H38" i="9"/>
  <c r="E38" i="9" s="1"/>
  <c r="B38" i="9" s="1"/>
  <c r="G38" i="9"/>
  <c r="F38" i="9"/>
  <c r="H37" i="9"/>
  <c r="G37" i="9"/>
  <c r="F37" i="9"/>
  <c r="H36" i="9"/>
  <c r="G36" i="9"/>
  <c r="F36" i="9"/>
  <c r="H35" i="9"/>
  <c r="G35" i="9"/>
  <c r="F35" i="9"/>
  <c r="E35" i="9"/>
  <c r="B35" i="9" s="1"/>
  <c r="H34" i="9"/>
  <c r="G34" i="9"/>
  <c r="E34" i="9" s="1"/>
  <c r="B34" i="9" s="1"/>
  <c r="F34" i="9"/>
  <c r="H33" i="9"/>
  <c r="E33" i="9" s="1"/>
  <c r="G33" i="9"/>
  <c r="F33" i="9"/>
  <c r="B33" i="9"/>
  <c r="H32" i="9"/>
  <c r="E32" i="9" s="1"/>
  <c r="B32" i="9" s="1"/>
  <c r="G32" i="9"/>
  <c r="F32" i="9"/>
  <c r="H31" i="9"/>
  <c r="G31" i="9"/>
  <c r="F31" i="9"/>
  <c r="H30" i="9"/>
  <c r="G30" i="9"/>
  <c r="F30" i="9"/>
  <c r="H29" i="9"/>
  <c r="E29" i="9" s="1"/>
  <c r="B29" i="9" s="1"/>
  <c r="G29" i="9"/>
  <c r="F29" i="9"/>
  <c r="H28" i="9"/>
  <c r="E28" i="9" s="1"/>
  <c r="B28" i="9" s="1"/>
  <c r="G28" i="9"/>
  <c r="F28" i="9"/>
  <c r="H27" i="9"/>
  <c r="G27" i="9"/>
  <c r="E27" i="9" s="1"/>
  <c r="B27" i="9" s="1"/>
  <c r="F27" i="9"/>
  <c r="H26" i="9"/>
  <c r="E26" i="9" s="1"/>
  <c r="B26" i="9" s="1"/>
  <c r="G26" i="9"/>
  <c r="F26" i="9"/>
  <c r="H25" i="9"/>
  <c r="G25" i="9"/>
  <c r="F25" i="9"/>
  <c r="F24" i="9"/>
  <c r="F4" i="9"/>
  <c r="O3" i="9"/>
  <c r="G296" i="9" s="1"/>
  <c r="E296" i="9" s="1"/>
  <c r="I3" i="9"/>
  <c r="H309" i="9" s="1"/>
  <c r="H3" i="9"/>
  <c r="G3" i="9"/>
  <c r="D104" i="8"/>
  <c r="D97" i="8"/>
  <c r="D92" i="8"/>
  <c r="D87" i="8"/>
  <c r="D82" i="8"/>
  <c r="C1659" i="1" s="1"/>
  <c r="D77" i="8"/>
  <c r="D72" i="8"/>
  <c r="D67" i="8"/>
  <c r="D62" i="8"/>
  <c r="D57" i="8"/>
  <c r="D52" i="8"/>
  <c r="D46" i="8"/>
  <c r="D37" i="8"/>
  <c r="D27" i="8"/>
  <c r="D25" i="8" s="1"/>
  <c r="D18" i="8"/>
  <c r="D8" i="8"/>
  <c r="E44" i="7"/>
  <c r="D44" i="7"/>
  <c r="E39" i="7"/>
  <c r="D39" i="7"/>
  <c r="E38" i="7"/>
  <c r="E30" i="7"/>
  <c r="D30" i="7"/>
  <c r="E23" i="7"/>
  <c r="D23" i="7"/>
  <c r="E22" i="7"/>
  <c r="I33" i="3" s="1"/>
  <c r="D22" i="7"/>
  <c r="H33" i="3" s="1"/>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E255" i="5" s="1"/>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G215" i="9" s="1"/>
  <c r="E215" i="9" s="1"/>
  <c r="B215"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2" i="1" s="1"/>
  <c r="D427" i="4"/>
  <c r="C422" i="1" s="1"/>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396" i="1" s="1"/>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F208" i="4"/>
  <c r="E208" i="4"/>
  <c r="E202"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F154" i="4"/>
  <c r="E154" i="4"/>
  <c r="D154" i="4"/>
  <c r="F151" i="4"/>
  <c r="F150" i="4"/>
  <c r="F149" i="4"/>
  <c r="F148" i="4"/>
  <c r="F147" i="4"/>
  <c r="F146" i="4"/>
  <c r="F145" i="4"/>
  <c r="F144" i="4"/>
  <c r="F143" i="4"/>
  <c r="F142" i="4"/>
  <c r="F141" i="4"/>
  <c r="E141" i="4"/>
  <c r="D141" i="4"/>
  <c r="D140" i="4" s="1"/>
  <c r="F140" i="4" s="1"/>
  <c r="E140" i="4"/>
  <c r="F139" i="4"/>
  <c r="F138" i="4"/>
  <c r="F137" i="4"/>
  <c r="F136" i="4"/>
  <c r="E135" i="4"/>
  <c r="D135" i="4"/>
  <c r="F135" i="4" s="1"/>
  <c r="E134" i="4"/>
  <c r="D134" i="4"/>
  <c r="F134" i="4" s="1"/>
  <c r="F133" i="4"/>
  <c r="F132" i="4"/>
  <c r="F131" i="4"/>
  <c r="F130" i="4"/>
  <c r="F129" i="4"/>
  <c r="E129" i="4"/>
  <c r="D129" i="4"/>
  <c r="F128" i="4"/>
  <c r="F127" i="4"/>
  <c r="E126" i="4"/>
  <c r="E125" i="4" s="1"/>
  <c r="D121" i="1" s="1"/>
  <c r="D126" i="4"/>
  <c r="F126" i="4" s="1"/>
  <c r="F124" i="4"/>
  <c r="F123" i="4"/>
  <c r="F122" i="4"/>
  <c r="F121" i="4"/>
  <c r="E120" i="4"/>
  <c r="F120" i="4"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0" i="1" s="1"/>
  <c r="D64" i="4"/>
  <c r="F64" i="4" s="1"/>
  <c r="F63" i="4"/>
  <c r="F62" i="4"/>
  <c r="F61" i="4"/>
  <c r="E61" i="4"/>
  <c r="D61" i="4"/>
  <c r="F60" i="4"/>
  <c r="F59" i="4"/>
  <c r="E58" i="4"/>
  <c r="F58" i="4" s="1"/>
  <c r="D58" i="4"/>
  <c r="F57" i="4"/>
  <c r="F56" i="4"/>
  <c r="F55" i="4"/>
  <c r="F54" i="4"/>
  <c r="F53" i="4"/>
  <c r="E53" i="4"/>
  <c r="D53" i="4"/>
  <c r="D49" i="4" s="1"/>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5" i="1" s="1"/>
  <c r="D29" i="4"/>
  <c r="F28" i="4"/>
  <c r="F27" i="4"/>
  <c r="F26" i="4"/>
  <c r="F25" i="4"/>
  <c r="F24" i="4"/>
  <c r="E23" i="4"/>
  <c r="D23" i="4"/>
  <c r="F23" i="4" s="1"/>
  <c r="F22" i="4"/>
  <c r="F21" i="4"/>
  <c r="F20" i="4"/>
  <c r="F19" i="4"/>
  <c r="F18" i="4"/>
  <c r="E17" i="4"/>
  <c r="D17" i="4"/>
  <c r="F16" i="4"/>
  <c r="F15" i="4"/>
  <c r="F14" i="4"/>
  <c r="F13" i="4"/>
  <c r="F12" i="4"/>
  <c r="F11" i="4"/>
  <c r="F10" i="4"/>
  <c r="F9" i="4"/>
  <c r="E8" i="4"/>
  <c r="F8" i="4" s="1"/>
  <c r="D8" i="4"/>
  <c r="I40" i="3"/>
  <c r="G40" i="3"/>
  <c r="B40" i="3"/>
  <c r="G39" i="3"/>
  <c r="B39" i="3"/>
  <c r="G38" i="3"/>
  <c r="B38" i="3"/>
  <c r="H37" i="3"/>
  <c r="G37" i="3"/>
  <c r="B37" i="3"/>
  <c r="I35" i="3"/>
  <c r="H35" i="3"/>
  <c r="G35" i="3"/>
  <c r="B35" i="3"/>
  <c r="I34" i="3"/>
  <c r="G34" i="3"/>
  <c r="B34" i="3"/>
  <c r="G33" i="3"/>
  <c r="B33" i="3"/>
  <c r="G32" i="3"/>
  <c r="B32" i="3"/>
  <c r="G30" i="3"/>
  <c r="B30" i="3"/>
  <c r="I29"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H1684" i="1"/>
  <c r="G1684" i="1"/>
  <c r="C1684" i="1"/>
  <c r="C1683" i="1"/>
  <c r="H1683" i="1" s="1"/>
  <c r="C1682" i="1"/>
  <c r="H1682" i="1" s="1"/>
  <c r="C1681" i="1"/>
  <c r="H1681" i="1" s="1"/>
  <c r="H1680" i="1"/>
  <c r="G1680" i="1"/>
  <c r="C1680" i="1"/>
  <c r="G1679" i="1"/>
  <c r="C1679" i="1"/>
  <c r="H1679" i="1" s="1"/>
  <c r="C1678" i="1"/>
  <c r="H1678" i="1" s="1"/>
  <c r="C1677" i="1"/>
  <c r="H1677" i="1" s="1"/>
  <c r="H1676" i="1"/>
  <c r="G1676" i="1"/>
  <c r="C1676" i="1"/>
  <c r="G1675" i="1"/>
  <c r="C1675" i="1"/>
  <c r="H1675" i="1" s="1"/>
  <c r="C1674" i="1"/>
  <c r="H1674" i="1" s="1"/>
  <c r="C1673" i="1"/>
  <c r="H1673" i="1" s="1"/>
  <c r="C1672" i="1"/>
  <c r="H1672" i="1" s="1"/>
  <c r="C1671" i="1"/>
  <c r="H1671" i="1" s="1"/>
  <c r="C1670" i="1"/>
  <c r="C1669" i="1"/>
  <c r="H1669" i="1" s="1"/>
  <c r="C1668" i="1"/>
  <c r="H1668" i="1" s="1"/>
  <c r="G1667" i="1"/>
  <c r="C1667" i="1"/>
  <c r="H1667" i="1" s="1"/>
  <c r="C1666" i="1"/>
  <c r="C1665" i="1"/>
  <c r="H1665" i="1" s="1"/>
  <c r="H1664" i="1"/>
  <c r="G1664" i="1"/>
  <c r="C1664" i="1"/>
  <c r="G1663" i="1"/>
  <c r="C1663" i="1"/>
  <c r="H1663" i="1" s="1"/>
  <c r="C1662" i="1"/>
  <c r="C1661" i="1"/>
  <c r="H1661" i="1" s="1"/>
  <c r="H1660" i="1"/>
  <c r="G1660" i="1"/>
  <c r="C1660" i="1"/>
  <c r="C1658" i="1"/>
  <c r="G1657" i="1"/>
  <c r="C1657" i="1"/>
  <c r="H1657" i="1" s="1"/>
  <c r="H1656" i="1"/>
  <c r="G1656" i="1"/>
  <c r="C1656" i="1"/>
  <c r="G1655" i="1"/>
  <c r="C1655" i="1"/>
  <c r="H1655" i="1" s="1"/>
  <c r="C1654" i="1"/>
  <c r="C1653" i="1"/>
  <c r="H1653" i="1" s="1"/>
  <c r="H1652" i="1"/>
  <c r="G1652" i="1"/>
  <c r="C1652" i="1"/>
  <c r="G1651" i="1"/>
  <c r="C1651" i="1"/>
  <c r="H1651" i="1" s="1"/>
  <c r="C1650" i="1"/>
  <c r="C1649" i="1"/>
  <c r="H1649" i="1" s="1"/>
  <c r="H1648" i="1"/>
  <c r="G1648" i="1"/>
  <c r="C1648" i="1"/>
  <c r="C1647" i="1"/>
  <c r="H1647" i="1" s="1"/>
  <c r="C1646" i="1"/>
  <c r="G1645" i="1"/>
  <c r="C1645" i="1"/>
  <c r="H1645" i="1" s="1"/>
  <c r="H1644" i="1"/>
  <c r="G1644" i="1"/>
  <c r="C1644" i="1"/>
  <c r="G1643" i="1"/>
  <c r="C1643" i="1"/>
  <c r="H1643" i="1" s="1"/>
  <c r="C1642" i="1"/>
  <c r="C1641" i="1"/>
  <c r="H1641" i="1" s="1"/>
  <c r="H1640" i="1"/>
  <c r="G1640" i="1"/>
  <c r="C1640" i="1"/>
  <c r="G1639" i="1"/>
  <c r="C1639" i="1"/>
  <c r="H1639" i="1" s="1"/>
  <c r="C1638" i="1"/>
  <c r="C1637" i="1"/>
  <c r="H1637" i="1" s="1"/>
  <c r="H1636" i="1"/>
  <c r="G1636" i="1"/>
  <c r="C1636" i="1"/>
  <c r="C1635" i="1"/>
  <c r="H1635" i="1" s="1"/>
  <c r="C1634" i="1"/>
  <c r="G1633" i="1"/>
  <c r="C1633" i="1"/>
  <c r="H1633" i="1" s="1"/>
  <c r="H1632" i="1"/>
  <c r="G1632" i="1"/>
  <c r="C1632" i="1"/>
  <c r="G1631" i="1"/>
  <c r="C1631" i="1"/>
  <c r="H1631" i="1" s="1"/>
  <c r="C1630" i="1"/>
  <c r="C1629" i="1"/>
  <c r="H1629" i="1" s="1"/>
  <c r="C1627" i="1"/>
  <c r="H1627" i="1" s="1"/>
  <c r="C1626" i="1"/>
  <c r="C1625" i="1"/>
  <c r="H1625" i="1" s="1"/>
  <c r="H1624" i="1"/>
  <c r="G1624" i="1"/>
  <c r="C1624" i="1"/>
  <c r="G1623" i="1"/>
  <c r="C1623" i="1"/>
  <c r="H1623" i="1" s="1"/>
  <c r="H1620" i="1"/>
  <c r="G1620" i="1"/>
  <c r="C1620" i="1"/>
  <c r="C1619" i="1"/>
  <c r="H1619" i="1" s="1"/>
  <c r="C1618" i="1"/>
  <c r="G1617" i="1"/>
  <c r="C1617" i="1"/>
  <c r="H1617" i="1" s="1"/>
  <c r="H1616" i="1"/>
  <c r="G1616" i="1"/>
  <c r="C1616" i="1"/>
  <c r="C1615" i="1"/>
  <c r="H1615" i="1" s="1"/>
  <c r="C1614" i="1"/>
  <c r="C1613" i="1"/>
  <c r="H1613" i="1" s="1"/>
  <c r="C1612" i="1"/>
  <c r="H1612" i="1" s="1"/>
  <c r="G1611" i="1"/>
  <c r="C1611" i="1"/>
  <c r="H1611" i="1" s="1"/>
  <c r="C1610" i="1"/>
  <c r="G1609" i="1"/>
  <c r="C1609" i="1"/>
  <c r="H1609" i="1" s="1"/>
  <c r="C1608" i="1"/>
  <c r="H1608" i="1" s="1"/>
  <c r="C1607" i="1"/>
  <c r="H1607" i="1" s="1"/>
  <c r="C1606" i="1"/>
  <c r="C1605" i="1"/>
  <c r="H1605" i="1" s="1"/>
  <c r="C1604" i="1"/>
  <c r="G1604" i="1" s="1"/>
  <c r="C1603" i="1"/>
  <c r="H1603" i="1" s="1"/>
  <c r="C1602" i="1"/>
  <c r="C1601" i="1"/>
  <c r="H1601" i="1" s="1"/>
  <c r="H1600" i="1"/>
  <c r="G1600" i="1"/>
  <c r="C1600" i="1"/>
  <c r="G1599" i="1"/>
  <c r="C1599" i="1"/>
  <c r="H1599" i="1" s="1"/>
  <c r="C1598" i="1"/>
  <c r="G1597" i="1"/>
  <c r="C1597" i="1"/>
  <c r="H1597" i="1" s="1"/>
  <c r="H1596" i="1"/>
  <c r="G1596" i="1"/>
  <c r="C1596" i="1"/>
  <c r="C1595" i="1"/>
  <c r="H1595" i="1" s="1"/>
  <c r="C1594" i="1"/>
  <c r="G1593" i="1"/>
  <c r="C1593" i="1"/>
  <c r="H1593" i="1" s="1"/>
  <c r="H1592" i="1"/>
  <c r="G1592" i="1"/>
  <c r="C1592" i="1"/>
  <c r="C1591" i="1"/>
  <c r="H1591" i="1" s="1"/>
  <c r="C1590" i="1"/>
  <c r="C1589" i="1"/>
  <c r="H1589" i="1" s="1"/>
  <c r="C1588" i="1"/>
  <c r="H1588" i="1" s="1"/>
  <c r="C1587" i="1"/>
  <c r="H1587" i="1" s="1"/>
  <c r="C1586" i="1"/>
  <c r="H1584" i="1"/>
  <c r="G1584" i="1"/>
  <c r="C1584" i="1"/>
  <c r="C1582" i="1"/>
  <c r="I1581" i="1"/>
  <c r="H1581" i="1"/>
  <c r="G1581" i="1"/>
  <c r="D1581" i="1"/>
  <c r="C1581" i="1"/>
  <c r="J1581" i="1" s="1"/>
  <c r="H1580" i="1"/>
  <c r="D1580" i="1"/>
  <c r="C1580" i="1"/>
  <c r="H1579" i="1"/>
  <c r="G1579" i="1"/>
  <c r="I1579" i="1" s="1"/>
  <c r="D1579" i="1"/>
  <c r="C1579" i="1"/>
  <c r="H1578" i="1"/>
  <c r="D1578" i="1"/>
  <c r="C1578" i="1"/>
  <c r="G1577" i="1"/>
  <c r="D1577" i="1"/>
  <c r="C1577" i="1"/>
  <c r="D1576" i="1"/>
  <c r="G1576" i="1" s="1"/>
  <c r="C1576" i="1"/>
  <c r="D1575" i="1"/>
  <c r="C1575" i="1"/>
  <c r="J1574" i="1"/>
  <c r="I1574" i="1"/>
  <c r="G1574" i="1"/>
  <c r="D1574" i="1"/>
  <c r="C1574" i="1"/>
  <c r="H1574" i="1" s="1"/>
  <c r="G1573" i="1"/>
  <c r="D1573" i="1"/>
  <c r="C1573" i="1"/>
  <c r="H1572" i="1"/>
  <c r="G1572" i="1"/>
  <c r="D1572" i="1"/>
  <c r="C1572" i="1"/>
  <c r="D1571" i="1"/>
  <c r="H1570" i="1"/>
  <c r="G1570" i="1"/>
  <c r="I1570" i="1" s="1"/>
  <c r="D1570" i="1"/>
  <c r="C1570" i="1"/>
  <c r="D1569" i="1"/>
  <c r="H1569" i="1" s="1"/>
  <c r="C1569" i="1"/>
  <c r="D1568" i="1"/>
  <c r="C1568" i="1"/>
  <c r="J1568" i="1" s="1"/>
  <c r="J1567" i="1"/>
  <c r="H1567" i="1"/>
  <c r="D1567" i="1"/>
  <c r="C1567" i="1"/>
  <c r="G1567" i="1" s="1"/>
  <c r="I1567" i="1" s="1"/>
  <c r="D1566" i="1"/>
  <c r="C1566" i="1"/>
  <c r="J1566" i="1" s="1"/>
  <c r="J1565" i="1"/>
  <c r="H1565" i="1"/>
  <c r="D1565" i="1"/>
  <c r="C1565" i="1"/>
  <c r="G1565" i="1" s="1"/>
  <c r="I1565" i="1" s="1"/>
  <c r="D1564" i="1"/>
  <c r="C1564" i="1"/>
  <c r="J1564" i="1" s="1"/>
  <c r="H1563" i="1"/>
  <c r="G1563" i="1"/>
  <c r="D1563" i="1"/>
  <c r="C1563" i="1"/>
  <c r="G1562" i="1"/>
  <c r="D1562" i="1"/>
  <c r="J1562" i="1" s="1"/>
  <c r="C1562" i="1"/>
  <c r="H1561" i="1"/>
  <c r="I1561" i="1" s="1"/>
  <c r="G1561" i="1"/>
  <c r="D1561" i="1"/>
  <c r="C1561" i="1"/>
  <c r="J1561" i="1" s="1"/>
  <c r="G1560" i="1"/>
  <c r="D1560" i="1"/>
  <c r="J1560" i="1" s="1"/>
  <c r="C1560" i="1"/>
  <c r="H1559" i="1"/>
  <c r="I1559" i="1" s="1"/>
  <c r="G1559" i="1"/>
  <c r="D1559" i="1"/>
  <c r="C1559" i="1"/>
  <c r="J1559" i="1" s="1"/>
  <c r="G1558" i="1"/>
  <c r="D1558" i="1"/>
  <c r="J1558" i="1" s="1"/>
  <c r="C1558" i="1"/>
  <c r="H1557" i="1"/>
  <c r="I1557" i="1" s="1"/>
  <c r="G1557" i="1"/>
  <c r="D1557" i="1"/>
  <c r="C1557" i="1"/>
  <c r="J1557" i="1" s="1"/>
  <c r="D1556" i="1"/>
  <c r="C1556" i="1"/>
  <c r="H1556" i="1" s="1"/>
  <c r="D1555" i="1"/>
  <c r="C1555" i="1"/>
  <c r="H1555" i="1" s="1"/>
  <c r="J1554" i="1"/>
  <c r="H1554" i="1"/>
  <c r="D1554" i="1"/>
  <c r="C1554" i="1"/>
  <c r="G1554" i="1" s="1"/>
  <c r="I1554" i="1" s="1"/>
  <c r="D1553" i="1"/>
  <c r="C1553" i="1"/>
  <c r="J1553" i="1" s="1"/>
  <c r="J1552" i="1"/>
  <c r="H1552" i="1"/>
  <c r="D1552" i="1"/>
  <c r="C1552" i="1"/>
  <c r="G1552" i="1" s="1"/>
  <c r="I1552" i="1" s="1"/>
  <c r="D1551" i="1"/>
  <c r="C1551" i="1"/>
  <c r="J1551" i="1" s="1"/>
  <c r="J1550" i="1"/>
  <c r="H1550" i="1"/>
  <c r="D1550" i="1"/>
  <c r="C1550" i="1"/>
  <c r="G1550" i="1" s="1"/>
  <c r="I1550" i="1" s="1"/>
  <c r="D1549" i="1"/>
  <c r="C1549" i="1"/>
  <c r="J1549" i="1" s="1"/>
  <c r="J1548" i="1"/>
  <c r="H1548" i="1"/>
  <c r="D1548" i="1"/>
  <c r="C1548" i="1"/>
  <c r="G1548" i="1" s="1"/>
  <c r="I1548" i="1" s="1"/>
  <c r="J1547" i="1"/>
  <c r="H1547" i="1"/>
  <c r="G1547" i="1"/>
  <c r="D1547" i="1"/>
  <c r="C1547" i="1"/>
  <c r="J1546" i="1"/>
  <c r="I1546" i="1"/>
  <c r="H1546" i="1"/>
  <c r="G1546" i="1"/>
  <c r="D1546" i="1"/>
  <c r="C1546" i="1"/>
  <c r="J1545" i="1"/>
  <c r="H1545" i="1"/>
  <c r="G1545" i="1"/>
  <c r="I1545" i="1" s="1"/>
  <c r="D1545" i="1"/>
  <c r="C1545" i="1"/>
  <c r="J1544" i="1"/>
  <c r="I1544" i="1"/>
  <c r="H1544" i="1"/>
  <c r="G1544" i="1"/>
  <c r="D1544" i="1"/>
  <c r="C1544" i="1"/>
  <c r="J1543" i="1"/>
  <c r="H1543" i="1"/>
  <c r="G1543" i="1"/>
  <c r="I1543" i="1" s="1"/>
  <c r="D1543" i="1"/>
  <c r="C1543" i="1"/>
  <c r="J1542" i="1"/>
  <c r="I1542" i="1"/>
  <c r="H1542" i="1"/>
  <c r="G1542" i="1"/>
  <c r="D1542" i="1"/>
  <c r="C1542" i="1"/>
  <c r="J1541" i="1"/>
  <c r="H1541" i="1"/>
  <c r="G1541" i="1"/>
  <c r="I1541" i="1" s="1"/>
  <c r="D1541" i="1"/>
  <c r="C1541" i="1"/>
  <c r="H1540" i="1"/>
  <c r="G1540" i="1"/>
  <c r="D1540" i="1"/>
  <c r="C1540" i="1"/>
  <c r="D1539" i="1"/>
  <c r="D1536" i="1"/>
  <c r="H1536" i="1" s="1"/>
  <c r="C1536" i="1"/>
  <c r="G1536" i="1" s="1"/>
  <c r="H1535" i="1"/>
  <c r="G1535" i="1"/>
  <c r="D1535" i="1"/>
  <c r="C1535" i="1"/>
  <c r="H1534" i="1"/>
  <c r="G1534" i="1"/>
  <c r="D1534" i="1"/>
  <c r="C1534" i="1"/>
  <c r="D1533" i="1"/>
  <c r="H1533" i="1" s="1"/>
  <c r="C1533" i="1"/>
  <c r="H1532" i="1"/>
  <c r="G1532" i="1"/>
  <c r="D1532" i="1"/>
  <c r="C1532" i="1"/>
  <c r="H1531" i="1"/>
  <c r="G1531" i="1"/>
  <c r="D1531" i="1"/>
  <c r="C1531" i="1"/>
  <c r="D1530" i="1"/>
  <c r="H1530" i="1" s="1"/>
  <c r="C1530" i="1"/>
  <c r="H1529" i="1"/>
  <c r="G1529" i="1"/>
  <c r="D1529" i="1"/>
  <c r="C1529" i="1"/>
  <c r="H1528" i="1"/>
  <c r="G1528" i="1"/>
  <c r="D1528" i="1"/>
  <c r="C1528" i="1"/>
  <c r="D1527" i="1"/>
  <c r="H1527" i="1" s="1"/>
  <c r="C1527" i="1"/>
  <c r="H1526" i="1"/>
  <c r="G1526" i="1"/>
  <c r="D1526" i="1"/>
  <c r="C1526" i="1"/>
  <c r="D1525" i="1"/>
  <c r="D1524" i="1"/>
  <c r="H1524" i="1" s="1"/>
  <c r="C1524" i="1"/>
  <c r="H1523" i="1"/>
  <c r="G1523" i="1"/>
  <c r="D1523" i="1"/>
  <c r="C1523" i="1"/>
  <c r="H1522" i="1"/>
  <c r="G1522" i="1"/>
  <c r="D1522" i="1"/>
  <c r="C1522" i="1"/>
  <c r="D1521" i="1"/>
  <c r="H1521" i="1" s="1"/>
  <c r="C1521" i="1"/>
  <c r="H1520" i="1"/>
  <c r="G1520" i="1"/>
  <c r="D1520" i="1"/>
  <c r="C1520" i="1"/>
  <c r="H1519" i="1"/>
  <c r="G1519" i="1"/>
  <c r="D1519" i="1"/>
  <c r="C1519" i="1"/>
  <c r="D1518" i="1"/>
  <c r="H1518" i="1" s="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D841" i="1"/>
  <c r="H841" i="1" s="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D667" i="1"/>
  <c r="G667" i="1" s="1"/>
  <c r="C667" i="1"/>
  <c r="D666" i="1"/>
  <c r="H666" i="1" s="1"/>
  <c r="C666" i="1"/>
  <c r="D665" i="1"/>
  <c r="H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C657" i="1"/>
  <c r="G657" i="1" s="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D649" i="1"/>
  <c r="H649" i="1" s="1"/>
  <c r="C649" i="1"/>
  <c r="D648" i="1"/>
  <c r="H648" i="1" s="1"/>
  <c r="C648" i="1"/>
  <c r="H647" i="1"/>
  <c r="G647" i="1"/>
  <c r="D647" i="1"/>
  <c r="C647" i="1"/>
  <c r="D646" i="1"/>
  <c r="H646" i="1" s="1"/>
  <c r="C646" i="1"/>
  <c r="D645" i="1"/>
  <c r="H645" i="1" s="1"/>
  <c r="C645" i="1"/>
  <c r="D636" i="1"/>
  <c r="G636" i="1" s="1"/>
  <c r="C636" i="1"/>
  <c r="D635" i="1"/>
  <c r="H635" i="1" s="1"/>
  <c r="C635" i="1"/>
  <c r="H632" i="1"/>
  <c r="G632" i="1"/>
  <c r="D632" i="1"/>
  <c r="C632" i="1"/>
  <c r="H631" i="1"/>
  <c r="G631" i="1"/>
  <c r="D631" i="1"/>
  <c r="C631" i="1"/>
  <c r="D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D399" i="1"/>
  <c r="H399" i="1" s="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D365" i="1"/>
  <c r="H365" i="1" s="1"/>
  <c r="C365" i="1"/>
  <c r="D364" i="1"/>
  <c r="H364" i="1" s="1"/>
  <c r="C364" i="1"/>
  <c r="H363" i="1"/>
  <c r="G363" i="1"/>
  <c r="D363" i="1"/>
  <c r="C363" i="1"/>
  <c r="H362" i="1"/>
  <c r="G362" i="1"/>
  <c r="D362" i="1"/>
  <c r="C362" i="1"/>
  <c r="H361" i="1"/>
  <c r="D361" i="1"/>
  <c r="G361" i="1" s="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G321" i="1"/>
  <c r="D321" i="1"/>
  <c r="H321" i="1" s="1"/>
  <c r="C321" i="1"/>
  <c r="H320" i="1"/>
  <c r="G320" i="1"/>
  <c r="D320" i="1"/>
  <c r="C320" i="1"/>
  <c r="H319" i="1"/>
  <c r="G319" i="1"/>
  <c r="D319" i="1"/>
  <c r="C319" i="1"/>
  <c r="H318" i="1"/>
  <c r="G318" i="1"/>
  <c r="D318" i="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D304" i="1"/>
  <c r="D302" i="1"/>
  <c r="H302" i="1" s="1"/>
  <c r="C302" i="1"/>
  <c r="H301" i="1"/>
  <c r="D301" i="1"/>
  <c r="G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G270" i="1"/>
  <c r="D270" i="1"/>
  <c r="H270" i="1" s="1"/>
  <c r="C270" i="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D223" i="1"/>
  <c r="H223" i="1" s="1"/>
  <c r="C223" i="1"/>
  <c r="H222" i="1"/>
  <c r="G222" i="1"/>
  <c r="D222" i="1"/>
  <c r="C222" i="1"/>
  <c r="D221" i="1"/>
  <c r="H221" i="1" s="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D213" i="1"/>
  <c r="H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D198" i="1"/>
  <c r="G198" i="1" s="1"/>
  <c r="C198" i="1"/>
  <c r="H197" i="1"/>
  <c r="D197" i="1"/>
  <c r="G197" i="1" s="1"/>
  <c r="C197" i="1"/>
  <c r="H196" i="1"/>
  <c r="G196" i="1"/>
  <c r="D196" i="1"/>
  <c r="C196" i="1"/>
  <c r="D195" i="1"/>
  <c r="H195" i="1" s="1"/>
  <c r="C195" i="1"/>
  <c r="G194" i="1"/>
  <c r="D194" i="1"/>
  <c r="H194" i="1" s="1"/>
  <c r="C194"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D181" i="1"/>
  <c r="H181" i="1" s="1"/>
  <c r="C181" i="1"/>
  <c r="H180" i="1"/>
  <c r="G180" i="1"/>
  <c r="D180" i="1"/>
  <c r="C180" i="1"/>
  <c r="D179" i="1"/>
  <c r="H179" i="1" s="1"/>
  <c r="C179" i="1"/>
  <c r="D178" i="1"/>
  <c r="H178" i="1" s="1"/>
  <c r="C178" i="1"/>
  <c r="H177" i="1"/>
  <c r="G177" i="1"/>
  <c r="D177" i="1"/>
  <c r="C177" i="1"/>
  <c r="D176" i="1"/>
  <c r="H176" i="1" s="1"/>
  <c r="C176" i="1"/>
  <c r="D175" i="1"/>
  <c r="H175" i="1" s="1"/>
  <c r="C175" i="1"/>
  <c r="D174" i="1"/>
  <c r="H174" i="1" s="1"/>
  <c r="C174" i="1"/>
  <c r="H173" i="1"/>
  <c r="G173" i="1"/>
  <c r="D173" i="1"/>
  <c r="C173" i="1"/>
  <c r="H172" i="1"/>
  <c r="G172" i="1"/>
  <c r="D172" i="1"/>
  <c r="C172" i="1"/>
  <c r="G171" i="1"/>
  <c r="D171" i="1"/>
  <c r="H171" i="1" s="1"/>
  <c r="C171" i="1"/>
  <c r="D170" i="1"/>
  <c r="H170" i="1" s="1"/>
  <c r="C170" i="1"/>
  <c r="G169" i="1"/>
  <c r="D169" i="1"/>
  <c r="H169" i="1" s="1"/>
  <c r="C169" i="1"/>
  <c r="H168" i="1"/>
  <c r="G168" i="1"/>
  <c r="D168" i="1"/>
  <c r="C168" i="1"/>
  <c r="D167" i="1"/>
  <c r="H167" i="1" s="1"/>
  <c r="C167" i="1"/>
  <c r="D166" i="1"/>
  <c r="G166" i="1" s="1"/>
  <c r="C166" i="1"/>
  <c r="H165" i="1"/>
  <c r="D165" i="1"/>
  <c r="G165" i="1" s="1"/>
  <c r="C165" i="1"/>
  <c r="D164" i="1"/>
  <c r="H164" i="1" s="1"/>
  <c r="C164" i="1"/>
  <c r="D163" i="1"/>
  <c r="H163" i="1" s="1"/>
  <c r="C163" i="1"/>
  <c r="D162" i="1"/>
  <c r="H162" i="1" s="1"/>
  <c r="C162" i="1"/>
  <c r="C161" i="1"/>
  <c r="H159" i="1"/>
  <c r="G159" i="1"/>
  <c r="D159" i="1"/>
  <c r="C159" i="1"/>
  <c r="H158" i="1"/>
  <c r="D158" i="1"/>
  <c r="G158" i="1" s="1"/>
  <c r="C158" i="1"/>
  <c r="H157" i="1"/>
  <c r="G157" i="1"/>
  <c r="D157" i="1"/>
  <c r="C157" i="1"/>
  <c r="H156" i="1"/>
  <c r="G156" i="1"/>
  <c r="D156" i="1"/>
  <c r="C156" i="1"/>
  <c r="D155" i="1"/>
  <c r="H155" i="1" s="1"/>
  <c r="C155" i="1"/>
  <c r="H154" i="1"/>
  <c r="G154" i="1"/>
  <c r="D154" i="1"/>
  <c r="C154" i="1"/>
  <c r="H153" i="1"/>
  <c r="G153" i="1"/>
  <c r="D153" i="1"/>
  <c r="C153" i="1"/>
  <c r="H152" i="1"/>
  <c r="G152" i="1"/>
  <c r="D152" i="1"/>
  <c r="C152" i="1"/>
  <c r="G151"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D116" i="1"/>
  <c r="H116" i="1" s="1"/>
  <c r="C116" i="1"/>
  <c r="H115" i="1"/>
  <c r="G115" i="1"/>
  <c r="D115" i="1"/>
  <c r="C115" i="1"/>
  <c r="H114" i="1"/>
  <c r="G114" i="1"/>
  <c r="D114" i="1"/>
  <c r="C114" i="1"/>
  <c r="H113" i="1"/>
  <c r="G113" i="1"/>
  <c r="D113" i="1"/>
  <c r="C113" i="1"/>
  <c r="H112" i="1"/>
  <c r="G112" i="1"/>
  <c r="D112" i="1"/>
  <c r="C112" i="1"/>
  <c r="H111" i="1"/>
  <c r="G111" i="1"/>
  <c r="D111" i="1"/>
  <c r="C111" i="1"/>
  <c r="D110" i="1"/>
  <c r="H110" i="1" s="1"/>
  <c r="C110" i="1"/>
  <c r="H109" i="1"/>
  <c r="G109" i="1"/>
  <c r="D109" i="1"/>
  <c r="C109" i="1"/>
  <c r="D108" i="1"/>
  <c r="H108" i="1" s="1"/>
  <c r="C108" i="1"/>
  <c r="D107" i="1"/>
  <c r="G107" i="1" s="1"/>
  <c r="C107" i="1"/>
  <c r="H106" i="1"/>
  <c r="G106" i="1"/>
  <c r="D106" i="1"/>
  <c r="C106" i="1"/>
  <c r="H105" i="1"/>
  <c r="G105" i="1"/>
  <c r="D105" i="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C60" i="1"/>
  <c r="H59" i="1"/>
  <c r="G59" i="1"/>
  <c r="D59" i="1"/>
  <c r="C59" i="1"/>
  <c r="H58" i="1"/>
  <c r="G58" i="1"/>
  <c r="D58" i="1"/>
  <c r="C58" i="1"/>
  <c r="H57" i="1"/>
  <c r="G57" i="1"/>
  <c r="D57" i="1"/>
  <c r="C57" i="1"/>
  <c r="D56" i="1"/>
  <c r="H56" i="1" s="1"/>
  <c r="C56" i="1"/>
  <c r="H55" i="1"/>
  <c r="G55" i="1"/>
  <c r="D55" i="1"/>
  <c r="C55" i="1"/>
  <c r="H54" i="1"/>
  <c r="D54" i="1"/>
  <c r="G54" i="1" s="1"/>
  <c r="C54" i="1"/>
  <c r="H53" i="1"/>
  <c r="G53" i="1"/>
  <c r="D53" i="1"/>
  <c r="C53" i="1"/>
  <c r="D52" i="1"/>
  <c r="H52" i="1" s="1"/>
  <c r="C52" i="1"/>
  <c r="H51" i="1"/>
  <c r="G51" i="1"/>
  <c r="D51" i="1"/>
  <c r="C51" i="1"/>
  <c r="H50" i="1"/>
  <c r="G50" i="1"/>
  <c r="D50" i="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C25" i="1"/>
  <c r="H24" i="1"/>
  <c r="G24" i="1"/>
  <c r="D24" i="1"/>
  <c r="C24" i="1"/>
  <c r="G23" i="1"/>
  <c r="D23" i="1"/>
  <c r="H23" i="1" s="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D4" i="1"/>
  <c r="G4" i="1" s="1"/>
  <c r="C4" i="1"/>
  <c r="E329" i="9" l="1"/>
  <c r="B329" i="9" s="1"/>
  <c r="E36" i="9"/>
  <c r="B36" i="9" s="1"/>
  <c r="G1672" i="1"/>
  <c r="G1668" i="1"/>
  <c r="G1669" i="1"/>
  <c r="E311" i="9"/>
  <c r="B311" i="9" s="1"/>
  <c r="G1681" i="1"/>
  <c r="G1612" i="1"/>
  <c r="G1608" i="1"/>
  <c r="H1604" i="1"/>
  <c r="G1605" i="1"/>
  <c r="D6" i="8"/>
  <c r="C1583" i="1" s="1"/>
  <c r="H1583" i="1" s="1"/>
  <c r="G1588" i="1"/>
  <c r="G1587" i="1"/>
  <c r="H734" i="1"/>
  <c r="G841" i="1"/>
  <c r="G836" i="1"/>
  <c r="G727" i="1"/>
  <c r="E45" i="9"/>
  <c r="B45" i="9" s="1"/>
  <c r="H396" i="1"/>
  <c r="G396" i="1"/>
  <c r="E373" i="4"/>
  <c r="D368" i="1" s="1"/>
  <c r="E360" i="4"/>
  <c r="D355" i="1" s="1"/>
  <c r="G399" i="1"/>
  <c r="G365" i="1"/>
  <c r="G364" i="1"/>
  <c r="E273" i="4"/>
  <c r="F247" i="9"/>
  <c r="B247" i="9" s="1"/>
  <c r="F269" i="4"/>
  <c r="E82" i="9"/>
  <c r="B82" i="9" s="1"/>
  <c r="E262" i="4"/>
  <c r="D258" i="1" s="1"/>
  <c r="G265" i="1"/>
  <c r="G266" i="1"/>
  <c r="G243" i="1"/>
  <c r="G242" i="1"/>
  <c r="G223" i="1"/>
  <c r="G221" i="1"/>
  <c r="E221" i="4"/>
  <c r="D217" i="1" s="1"/>
  <c r="G213" i="1"/>
  <c r="H198" i="1"/>
  <c r="H204" i="1"/>
  <c r="E63" i="9"/>
  <c r="B63" i="9" s="1"/>
  <c r="G195" i="1"/>
  <c r="G193" i="1"/>
  <c r="D190" i="1"/>
  <c r="G191" i="1"/>
  <c r="F241" i="9"/>
  <c r="B54" i="9"/>
  <c r="B240" i="9"/>
  <c r="G182" i="1"/>
  <c r="B239" i="9"/>
  <c r="G181" i="1"/>
  <c r="G179" i="1"/>
  <c r="G178" i="1"/>
  <c r="G174" i="1"/>
  <c r="G176" i="1"/>
  <c r="G175" i="1"/>
  <c r="F178" i="4"/>
  <c r="G170" i="1"/>
  <c r="E164" i="4"/>
  <c r="D160" i="1" s="1"/>
  <c r="H166" i="1"/>
  <c r="G167" i="1"/>
  <c r="G164" i="1"/>
  <c r="G163" i="1"/>
  <c r="F165" i="4"/>
  <c r="D161" i="1"/>
  <c r="G162" i="1"/>
  <c r="E153" i="4"/>
  <c r="D149" i="1" s="1"/>
  <c r="G155" i="1"/>
  <c r="H149" i="1"/>
  <c r="G149" i="1"/>
  <c r="G150" i="1"/>
  <c r="E326" i="9"/>
  <c r="B326" i="9" s="1"/>
  <c r="F236" i="9"/>
  <c r="B236" i="9" s="1"/>
  <c r="G666" i="1"/>
  <c r="G665" i="1"/>
  <c r="E30" i="9"/>
  <c r="B30" i="9" s="1"/>
  <c r="B296" i="9"/>
  <c r="G652" i="1"/>
  <c r="G650" i="1"/>
  <c r="E25" i="9"/>
  <c r="B25" i="9" s="1"/>
  <c r="G648" i="1"/>
  <c r="F656" i="4"/>
  <c r="G646" i="1"/>
  <c r="G649" i="1"/>
  <c r="G645" i="1"/>
  <c r="H636" i="1"/>
  <c r="G635" i="1"/>
  <c r="G416" i="1"/>
  <c r="G415" i="1"/>
  <c r="G414" i="1"/>
  <c r="G317" i="1"/>
  <c r="E321" i="4"/>
  <c r="D316" i="1" s="1"/>
  <c r="G298" i="1"/>
  <c r="G302" i="1"/>
  <c r="G300" i="1"/>
  <c r="G423" i="1"/>
  <c r="E294" i="9"/>
  <c r="B294" i="9" s="1"/>
  <c r="G299" i="1"/>
  <c r="G421" i="1"/>
  <c r="E648" i="4"/>
  <c r="D642" i="1" s="1"/>
  <c r="G136" i="1"/>
  <c r="G116" i="1"/>
  <c r="G110" i="1"/>
  <c r="G108" i="1"/>
  <c r="H107" i="1"/>
  <c r="E106" i="4"/>
  <c r="D102" i="1" s="1"/>
  <c r="G87" i="1"/>
  <c r="F91" i="4"/>
  <c r="G93" i="1"/>
  <c r="G81" i="1"/>
  <c r="G79" i="1"/>
  <c r="G60" i="1"/>
  <c r="H60" i="1"/>
  <c r="G63" i="1"/>
  <c r="G176" i="9"/>
  <c r="E176" i="9" s="1"/>
  <c r="B176" i="9" s="1"/>
  <c r="G56" i="1"/>
  <c r="E31" i="9"/>
  <c r="B31" i="9" s="1"/>
  <c r="E49" i="4"/>
  <c r="D45" i="1" s="1"/>
  <c r="F49" i="4"/>
  <c r="G52" i="1"/>
  <c r="G25" i="1"/>
  <c r="H25" i="1"/>
  <c r="F29" i="4"/>
  <c r="F230" i="9"/>
  <c r="B230" i="9" s="1"/>
  <c r="E7" i="4"/>
  <c r="D3" i="1" s="1"/>
  <c r="E322" i="9"/>
  <c r="B322" i="9" s="1"/>
  <c r="E327" i="9"/>
  <c r="B327" i="9" s="1"/>
  <c r="E307" i="9"/>
  <c r="B307" i="9" s="1"/>
  <c r="E312" i="9"/>
  <c r="B312" i="9" s="1"/>
  <c r="E177" i="5"/>
  <c r="H336" i="9"/>
  <c r="D1182" i="1"/>
  <c r="H422" i="1"/>
  <c r="G422" i="1"/>
  <c r="H1659" i="1"/>
  <c r="G1659" i="1"/>
  <c r="H1462" i="1"/>
  <c r="G1462" i="1"/>
  <c r="H1300" i="1"/>
  <c r="G1300" i="1"/>
  <c r="G338" i="9"/>
  <c r="E338" i="9" s="1"/>
  <c r="B338" i="9" s="1"/>
  <c r="F203" i="5"/>
  <c r="D592" i="1"/>
  <c r="H1576" i="1"/>
  <c r="I1576" i="1" s="1"/>
  <c r="F361" i="4"/>
  <c r="E647" i="4"/>
  <c r="D641" i="1" s="1"/>
  <c r="D647" i="4"/>
  <c r="G1673" i="1"/>
  <c r="C539" i="1"/>
  <c r="C1424" i="1"/>
  <c r="J1576" i="1"/>
  <c r="G1583" i="1"/>
  <c r="G1595" i="1"/>
  <c r="G1607" i="1"/>
  <c r="G1619" i="1"/>
  <c r="H1638" i="1"/>
  <c r="G1638" i="1"/>
  <c r="H1650" i="1"/>
  <c r="G1650" i="1"/>
  <c r="H1662" i="1"/>
  <c r="G1662" i="1"/>
  <c r="D164" i="4"/>
  <c r="D466" i="4"/>
  <c r="F467" i="4"/>
  <c r="H1582" i="1"/>
  <c r="G1582" i="1"/>
  <c r="D648" i="4"/>
  <c r="F427" i="4"/>
  <c r="G1637" i="1"/>
  <c r="G1649" i="1"/>
  <c r="G1661" i="1"/>
  <c r="G1685" i="1"/>
  <c r="G224" i="9"/>
  <c r="E224" i="9" s="1"/>
  <c r="B224" i="9" s="1"/>
  <c r="H316" i="9"/>
  <c r="H315" i="9"/>
  <c r="D44" i="8"/>
  <c r="D356" i="1"/>
  <c r="G1549" i="1"/>
  <c r="G1551" i="1"/>
  <c r="G1553" i="1"/>
  <c r="G1555" i="1"/>
  <c r="G1564" i="1"/>
  <c r="G1566" i="1"/>
  <c r="G1568" i="1"/>
  <c r="H1577" i="1"/>
  <c r="G1580" i="1"/>
  <c r="I1580" i="1" s="1"/>
  <c r="J1580" i="1"/>
  <c r="G1589" i="1"/>
  <c r="G1601" i="1"/>
  <c r="G1613" i="1"/>
  <c r="G1625" i="1"/>
  <c r="F537" i="4"/>
  <c r="D536" i="4"/>
  <c r="F585" i="4"/>
  <c r="D584" i="4"/>
  <c r="H1549" i="1"/>
  <c r="H1551" i="1"/>
  <c r="H1553" i="1"/>
  <c r="H1564" i="1"/>
  <c r="H1566" i="1"/>
  <c r="H1568" i="1"/>
  <c r="H1590" i="1"/>
  <c r="G1590" i="1"/>
  <c r="H1602" i="1"/>
  <c r="G1602" i="1"/>
  <c r="H1614" i="1"/>
  <c r="G1614" i="1"/>
  <c r="H1626" i="1"/>
  <c r="G1626" i="1"/>
  <c r="D354" i="4"/>
  <c r="F355" i="4"/>
  <c r="H1594" i="1"/>
  <c r="G1594" i="1"/>
  <c r="D431" i="4"/>
  <c r="G209" i="9"/>
  <c r="E209" i="9" s="1"/>
  <c r="B209" i="9" s="1"/>
  <c r="F432" i="4"/>
  <c r="G218" i="9"/>
  <c r="E218" i="9" s="1"/>
  <c r="B218" i="9" s="1"/>
  <c r="F529" i="4"/>
  <c r="D12" i="5"/>
  <c r="F13" i="5"/>
  <c r="G337" i="9"/>
  <c r="E337" i="9" s="1"/>
  <c r="B337" i="9" s="1"/>
  <c r="F197" i="5"/>
  <c r="H1618" i="1"/>
  <c r="G1618" i="1"/>
  <c r="G156" i="9"/>
  <c r="E156" i="9" s="1"/>
  <c r="B156" i="9" s="1"/>
  <c r="F607" i="4"/>
  <c r="C45" i="1"/>
  <c r="C309" i="1"/>
  <c r="C630" i="1"/>
  <c r="C1176" i="1"/>
  <c r="H1558" i="1"/>
  <c r="I1558" i="1" s="1"/>
  <c r="H1560" i="1"/>
  <c r="I1560" i="1" s="1"/>
  <c r="H1562" i="1"/>
  <c r="I1562" i="1" s="1"/>
  <c r="G1569" i="1"/>
  <c r="I1569" i="1" s="1"/>
  <c r="J1569" i="1"/>
  <c r="G1578" i="1"/>
  <c r="I1578" i="1" s="1"/>
  <c r="J1578" i="1"/>
  <c r="C1585" i="1"/>
  <c r="G1591" i="1"/>
  <c r="G1603" i="1"/>
  <c r="G1615" i="1"/>
  <c r="G1627" i="1"/>
  <c r="H1634" i="1"/>
  <c r="G1634" i="1"/>
  <c r="H1646" i="1"/>
  <c r="G1646" i="1"/>
  <c r="H1658" i="1"/>
  <c r="G1658" i="1"/>
  <c r="H1670" i="1"/>
  <c r="G1670" i="1"/>
  <c r="D82" i="4"/>
  <c r="E431" i="4"/>
  <c r="E12" i="5"/>
  <c r="D1155" i="1"/>
  <c r="G1556" i="1"/>
  <c r="J1575" i="1"/>
  <c r="H1575" i="1"/>
  <c r="H24" i="9"/>
  <c r="G24" i="9"/>
  <c r="D152" i="4"/>
  <c r="D309" i="4"/>
  <c r="E466" i="4"/>
  <c r="D460" i="1" s="1"/>
  <c r="F107" i="5"/>
  <c r="D88" i="5"/>
  <c r="H1606" i="1"/>
  <c r="G1606" i="1"/>
  <c r="G1518" i="1"/>
  <c r="G1521" i="1"/>
  <c r="G1524" i="1"/>
  <c r="G1527" i="1"/>
  <c r="G1530" i="1"/>
  <c r="G1533" i="1"/>
  <c r="H1586" i="1"/>
  <c r="G1586" i="1"/>
  <c r="H1598" i="1"/>
  <c r="G1598" i="1"/>
  <c r="H1610" i="1"/>
  <c r="G1610" i="1"/>
  <c r="G1635" i="1"/>
  <c r="G1647" i="1"/>
  <c r="G1671" i="1"/>
  <c r="G1683" i="1"/>
  <c r="F230" i="4"/>
  <c r="F263" i="4"/>
  <c r="D262" i="4"/>
  <c r="D479" i="4"/>
  <c r="F480" i="4"/>
  <c r="D629" i="4"/>
  <c r="E147" i="5"/>
  <c r="D1152" i="1" s="1"/>
  <c r="F255" i="5"/>
  <c r="F130" i="6"/>
  <c r="D129" i="6"/>
  <c r="G1575" i="1"/>
  <c r="I1575" i="1" s="1"/>
  <c r="G1629" i="1"/>
  <c r="G1641" i="1"/>
  <c r="G1653" i="1"/>
  <c r="G1665" i="1"/>
  <c r="G1677" i="1"/>
  <c r="E141" i="6"/>
  <c r="I26" i="3"/>
  <c r="E35" i="6"/>
  <c r="G212" i="9"/>
  <c r="E212" i="9" s="1"/>
  <c r="B212" i="9" s="1"/>
  <c r="D7" i="4"/>
  <c r="F17" i="4"/>
  <c r="C13" i="1"/>
  <c r="C601" i="1"/>
  <c r="C1207" i="1"/>
  <c r="J1570" i="1"/>
  <c r="J1573" i="1"/>
  <c r="H1573" i="1"/>
  <c r="I1573" i="1" s="1"/>
  <c r="J1579" i="1"/>
  <c r="H1630" i="1"/>
  <c r="G1630" i="1"/>
  <c r="H1642" i="1"/>
  <c r="G1642" i="1"/>
  <c r="H1654" i="1"/>
  <c r="G1654" i="1"/>
  <c r="H1666" i="1"/>
  <c r="G1666" i="1"/>
  <c r="F106" i="4"/>
  <c r="F153" i="4"/>
  <c r="F202" i="4"/>
  <c r="D221" i="4"/>
  <c r="F222" i="4"/>
  <c r="D321" i="4"/>
  <c r="F322" i="4"/>
  <c r="F398" i="4"/>
  <c r="D373" i="4"/>
  <c r="E571" i="4"/>
  <c r="D597" i="4"/>
  <c r="E251" i="5"/>
  <c r="B126" i="9"/>
  <c r="B147" i="9"/>
  <c r="G221" i="9"/>
  <c r="E221" i="9" s="1"/>
  <c r="B221" i="9" s="1"/>
  <c r="D125" i="4"/>
  <c r="D571" i="4"/>
  <c r="D274" i="5"/>
  <c r="F277" i="5"/>
  <c r="D5" i="6"/>
  <c r="F10" i="6"/>
  <c r="B123" i="9"/>
  <c r="B233" i="9"/>
  <c r="B254" i="9"/>
  <c r="B275" i="9"/>
  <c r="B289" i="9"/>
  <c r="F298" i="9"/>
  <c r="F630" i="4"/>
  <c r="D70" i="5"/>
  <c r="G316" i="9"/>
  <c r="E316" i="9" s="1"/>
  <c r="B316" i="9" s="1"/>
  <c r="G315" i="9"/>
  <c r="E315" i="9" s="1"/>
  <c r="B315" i="9" s="1"/>
  <c r="D178" i="5"/>
  <c r="E37" i="9"/>
  <c r="B37" i="9" s="1"/>
  <c r="B102" i="9"/>
  <c r="G179" i="9"/>
  <c r="E179" i="9" s="1"/>
  <c r="B179" i="9" s="1"/>
  <c r="B258" i="9"/>
  <c r="B279" i="9"/>
  <c r="G300" i="9"/>
  <c r="E300" i="9" s="1"/>
  <c r="B300" i="9" s="1"/>
  <c r="D51" i="8"/>
  <c r="B159" i="9"/>
  <c r="E5" i="7"/>
  <c r="D38" i="7"/>
  <c r="B138" i="9"/>
  <c r="B241" i="9"/>
  <c r="F260" i="5"/>
  <c r="D6" i="7"/>
  <c r="B135" i="9"/>
  <c r="B231" i="9"/>
  <c r="B245" i="9"/>
  <c r="B266" i="9"/>
  <c r="B287" i="9"/>
  <c r="G314" i="9"/>
  <c r="E314" i="9" s="1"/>
  <c r="B314" i="9" s="1"/>
  <c r="B270" i="9"/>
  <c r="B291" i="9"/>
  <c r="E317" i="9"/>
  <c r="B317" i="9" s="1"/>
  <c r="G1674" i="1"/>
  <c r="G1678" i="1"/>
  <c r="G1682" i="1"/>
  <c r="G1686" i="1"/>
  <c r="H314" i="9"/>
  <c r="E339" i="9"/>
  <c r="B339" i="9" s="1"/>
  <c r="B39" i="9"/>
  <c r="B111" i="9"/>
  <c r="B263" i="9"/>
  <c r="B284" i="9"/>
  <c r="F89" i="5"/>
  <c r="D147" i="5"/>
  <c r="F36" i="6"/>
  <c r="D35" i="6"/>
  <c r="E49" i="9"/>
  <c r="B49" i="9" s="1"/>
  <c r="B267" i="9"/>
  <c r="B281" i="9"/>
  <c r="F28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273" i="4" l="1"/>
  <c r="D269" i="1"/>
  <c r="H190" i="1"/>
  <c r="G190" i="1"/>
  <c r="E152" i="4"/>
  <c r="I17" i="3" s="1"/>
  <c r="H161" i="1"/>
  <c r="G161" i="1"/>
  <c r="E24" i="9"/>
  <c r="B24" i="9" s="1"/>
  <c r="F228" i="9"/>
  <c r="B228" i="9" s="1"/>
  <c r="E308" i="4"/>
  <c r="E418" i="4" s="1"/>
  <c r="D413" i="1" s="1"/>
  <c r="H102" i="1"/>
  <c r="G102" i="1"/>
  <c r="E6" i="4"/>
  <c r="D299" i="4"/>
  <c r="H17" i="3"/>
  <c r="C148" i="1"/>
  <c r="F373" i="4"/>
  <c r="C368" i="1"/>
  <c r="D360" i="4"/>
  <c r="B207" i="9"/>
  <c r="I32" i="3"/>
  <c r="D1538" i="1"/>
  <c r="G336" i="9"/>
  <c r="E336" i="9" s="1"/>
  <c r="B336" i="9" s="1"/>
  <c r="F178" i="5"/>
  <c r="D177" i="5"/>
  <c r="C1182" i="1"/>
  <c r="G347" i="9"/>
  <c r="E347" i="9" s="1"/>
  <c r="F5" i="6"/>
  <c r="H26" i="3"/>
  <c r="D141" i="6"/>
  <c r="C1401" i="1"/>
  <c r="D6" i="4"/>
  <c r="C3" i="1"/>
  <c r="F7" i="4"/>
  <c r="F129" i="6"/>
  <c r="C1525" i="1"/>
  <c r="F354" i="4"/>
  <c r="C349" i="1"/>
  <c r="E69" i="5"/>
  <c r="H34" i="3"/>
  <c r="C1571" i="1"/>
  <c r="C1278" i="1"/>
  <c r="F274" i="5"/>
  <c r="C316" i="1"/>
  <c r="F321" i="4"/>
  <c r="I27" i="3"/>
  <c r="D1431" i="1"/>
  <c r="D251" i="5"/>
  <c r="I1568" i="1"/>
  <c r="C460" i="1"/>
  <c r="F466" i="4"/>
  <c r="G592" i="1"/>
  <c r="H592" i="1"/>
  <c r="D45" i="8"/>
  <c r="K1480" i="9" s="1"/>
  <c r="C1628" i="1"/>
  <c r="F70" i="5"/>
  <c r="D69" i="5"/>
  <c r="C1075" i="1"/>
  <c r="C565" i="1"/>
  <c r="F571" i="4"/>
  <c r="H1155" i="1"/>
  <c r="G1155" i="1"/>
  <c r="F12" i="5"/>
  <c r="D7" i="5"/>
  <c r="C1017" i="1"/>
  <c r="F584" i="4"/>
  <c r="C578" i="1"/>
  <c r="I1566" i="1"/>
  <c r="F164" i="4"/>
  <c r="C160" i="1"/>
  <c r="H1424" i="1"/>
  <c r="G1424" i="1"/>
  <c r="C121" i="1"/>
  <c r="F125" i="4"/>
  <c r="F221" i="4"/>
  <c r="C217" i="1"/>
  <c r="I30" i="3"/>
  <c r="D1537" i="1"/>
  <c r="E7" i="5"/>
  <c r="D1017" i="1"/>
  <c r="H1176" i="1"/>
  <c r="G1176" i="1"/>
  <c r="I1564" i="1"/>
  <c r="H539" i="1"/>
  <c r="G539" i="1"/>
  <c r="F597" i="4"/>
  <c r="C591" i="1"/>
  <c r="H356" i="1"/>
  <c r="G356" i="1"/>
  <c r="D5" i="7"/>
  <c r="C1539" i="1"/>
  <c r="F629" i="4"/>
  <c r="C623" i="1"/>
  <c r="F88" i="5"/>
  <c r="C1093" i="1"/>
  <c r="E430" i="4"/>
  <c r="D425" i="1"/>
  <c r="H630" i="1"/>
  <c r="G630" i="1"/>
  <c r="D535" i="4"/>
  <c r="F536" i="4"/>
  <c r="C530" i="1"/>
  <c r="I1553" i="1"/>
  <c r="H601" i="1"/>
  <c r="G601" i="1"/>
  <c r="E535" i="4"/>
  <c r="D565" i="1"/>
  <c r="H13" i="1"/>
  <c r="G13" i="1"/>
  <c r="F35" i="6"/>
  <c r="H27" i="3"/>
  <c r="C1431" i="1"/>
  <c r="E417" i="4"/>
  <c r="D412" i="1" s="1"/>
  <c r="F479" i="4"/>
  <c r="C473" i="1"/>
  <c r="F82" i="4"/>
  <c r="C78" i="1"/>
  <c r="H45" i="1"/>
  <c r="G45" i="1"/>
  <c r="I1551" i="1"/>
  <c r="I23" i="3"/>
  <c r="H19" i="9"/>
  <c r="E19" i="9" s="1"/>
  <c r="B19" i="9" s="1"/>
  <c r="E176" i="5"/>
  <c r="D1180" i="1" s="1"/>
  <c r="D1181" i="1"/>
  <c r="C1621" i="1"/>
  <c r="I38" i="3"/>
  <c r="E180" i="9"/>
  <c r="B180" i="9" s="1"/>
  <c r="H309" i="1"/>
  <c r="G309" i="1"/>
  <c r="F147" i="5"/>
  <c r="C1152" i="1"/>
  <c r="I24" i="3"/>
  <c r="D1255" i="1"/>
  <c r="G1207" i="1"/>
  <c r="H1207" i="1"/>
  <c r="F262" i="4"/>
  <c r="C258" i="1"/>
  <c r="F309" i="4"/>
  <c r="C304" i="1"/>
  <c r="D308" i="4"/>
  <c r="H1585" i="1"/>
  <c r="G1585" i="1"/>
  <c r="F431" i="4"/>
  <c r="D430" i="4"/>
  <c r="C425" i="1"/>
  <c r="I1549" i="1"/>
  <c r="F648" i="4"/>
  <c r="C642" i="1"/>
  <c r="F647" i="4"/>
  <c r="C641" i="1"/>
  <c r="H269" i="1" l="1"/>
  <c r="G269" i="1"/>
  <c r="F152" i="4"/>
  <c r="D148" i="1"/>
  <c r="G148" i="1" s="1"/>
  <c r="E299" i="4"/>
  <c r="E301" i="4" s="1"/>
  <c r="D297" i="1" s="1"/>
  <c r="D303" i="1"/>
  <c r="E422" i="4"/>
  <c r="D2" i="1"/>
  <c r="I16" i="3"/>
  <c r="F308" i="4"/>
  <c r="C303" i="1"/>
  <c r="D417" i="4"/>
  <c r="H1093" i="1"/>
  <c r="G1093" i="1"/>
  <c r="H641" i="1"/>
  <c r="G641" i="1"/>
  <c r="H78" i="1"/>
  <c r="G78" i="1"/>
  <c r="E640" i="4"/>
  <c r="D634" i="1" s="1"/>
  <c r="D529" i="1"/>
  <c r="G121" i="1"/>
  <c r="H121" i="1"/>
  <c r="F6" i="4"/>
  <c r="D422" i="4"/>
  <c r="D300" i="4"/>
  <c r="H16" i="3"/>
  <c r="C2" i="1"/>
  <c r="H1525" i="1"/>
  <c r="G1525" i="1"/>
  <c r="G217" i="1"/>
  <c r="H217" i="1"/>
  <c r="F251" i="5"/>
  <c r="H24" i="3"/>
  <c r="C1255" i="1"/>
  <c r="H1401" i="1"/>
  <c r="G1401" i="1"/>
  <c r="F360" i="4"/>
  <c r="D418" i="4"/>
  <c r="C355" i="1"/>
  <c r="E639" i="4"/>
  <c r="D633" i="1" s="1"/>
  <c r="D424" i="1"/>
  <c r="G591" i="1"/>
  <c r="H591" i="1"/>
  <c r="H304" i="1"/>
  <c r="G304" i="1"/>
  <c r="H460" i="1"/>
  <c r="G460" i="1"/>
  <c r="H642" i="1"/>
  <c r="G642" i="1"/>
  <c r="G343" i="9"/>
  <c r="E343" i="9" s="1"/>
  <c r="B343" i="9" s="1"/>
  <c r="H473" i="1"/>
  <c r="G473" i="1"/>
  <c r="H565" i="1"/>
  <c r="G565" i="1"/>
  <c r="F141" i="6"/>
  <c r="H30" i="3"/>
  <c r="C1537" i="1"/>
  <c r="H9" i="3" s="1"/>
  <c r="H368" i="1"/>
  <c r="G368" i="1"/>
  <c r="H1017" i="1"/>
  <c r="G1017" i="1"/>
  <c r="G1571" i="1"/>
  <c r="H1571" i="1"/>
  <c r="H3" i="1"/>
  <c r="G3" i="1"/>
  <c r="H258" i="1"/>
  <c r="G258" i="1"/>
  <c r="H1621" i="1"/>
  <c r="G1621" i="1"/>
  <c r="H11" i="3"/>
  <c r="H623" i="1"/>
  <c r="G623" i="1"/>
  <c r="G160" i="1"/>
  <c r="H160" i="1"/>
  <c r="H1075" i="1"/>
  <c r="G1075" i="1"/>
  <c r="G345" i="9"/>
  <c r="E345" i="9" s="1"/>
  <c r="H32" i="3"/>
  <c r="C1538" i="1"/>
  <c r="H530" i="1"/>
  <c r="G530" i="1"/>
  <c r="F69" i="5"/>
  <c r="H22" i="3"/>
  <c r="C1074" i="1"/>
  <c r="E643" i="4"/>
  <c r="D417" i="1"/>
  <c r="D6" i="5"/>
  <c r="H21" i="3"/>
  <c r="F7" i="5"/>
  <c r="C1012" i="1"/>
  <c r="H425" i="1"/>
  <c r="G425" i="1"/>
  <c r="G316" i="1"/>
  <c r="H316" i="1"/>
  <c r="I22" i="3"/>
  <c r="D1074" i="1"/>
  <c r="B347" i="9"/>
  <c r="E346" i="9"/>
  <c r="H1152" i="1"/>
  <c r="G1152" i="1"/>
  <c r="F430" i="4"/>
  <c r="C424" i="1"/>
  <c r="D639" i="4"/>
  <c r="H1431" i="1"/>
  <c r="G1431" i="1"/>
  <c r="D640" i="4"/>
  <c r="C529" i="1"/>
  <c r="F535" i="4"/>
  <c r="H1539" i="1"/>
  <c r="G1539" i="1"/>
  <c r="E6" i="5"/>
  <c r="I21" i="3"/>
  <c r="D1012" i="1"/>
  <c r="H578" i="1"/>
  <c r="G578" i="1"/>
  <c r="G1628" i="1"/>
  <c r="H1628" i="1"/>
  <c r="G349" i="1"/>
  <c r="H349" i="1"/>
  <c r="H1182" i="1"/>
  <c r="G1182" i="1"/>
  <c r="I39" i="3"/>
  <c r="C1622" i="1"/>
  <c r="H1278" i="1"/>
  <c r="G1278" i="1"/>
  <c r="D176" i="5"/>
  <c r="F177" i="5"/>
  <c r="H23" i="3"/>
  <c r="C1181" i="1"/>
  <c r="C295" i="1"/>
  <c r="D423" i="4"/>
  <c r="D301" i="4"/>
  <c r="G342" i="9"/>
  <c r="E342" i="9" s="1"/>
  <c r="F299" i="4" l="1"/>
  <c r="E300" i="4"/>
  <c r="D296" i="1" s="1"/>
  <c r="D295" i="1"/>
  <c r="G295" i="1" s="1"/>
  <c r="E423" i="4"/>
  <c r="E424" i="4" s="1"/>
  <c r="D419" i="1" s="1"/>
  <c r="H148" i="1"/>
  <c r="K3" i="9"/>
  <c r="I9" i="3"/>
  <c r="H1622" i="1"/>
  <c r="G1622" i="1"/>
  <c r="H1538" i="1"/>
  <c r="G1538" i="1"/>
  <c r="D425" i="4"/>
  <c r="D644" i="4"/>
  <c r="C418" i="1"/>
  <c r="G20" i="9"/>
  <c r="G529" i="1"/>
  <c r="H529" i="1"/>
  <c r="D637" i="1"/>
  <c r="B345" i="9"/>
  <c r="E344" i="9"/>
  <c r="I10" i="3" s="1"/>
  <c r="H1181" i="1"/>
  <c r="G1181" i="1"/>
  <c r="H1074" i="1"/>
  <c r="G1074" i="1"/>
  <c r="G355" i="1"/>
  <c r="H355" i="1"/>
  <c r="F640" i="4"/>
  <c r="C634" i="1"/>
  <c r="F301" i="4"/>
  <c r="C297" i="1"/>
  <c r="F418" i="4"/>
  <c r="C413" i="1"/>
  <c r="H2" i="1"/>
  <c r="G2" i="1"/>
  <c r="F639" i="4"/>
  <c r="C633" i="1"/>
  <c r="C1180" i="1"/>
  <c r="F176" i="5"/>
  <c r="H424" i="1"/>
  <c r="G424" i="1"/>
  <c r="H1012" i="1"/>
  <c r="G1012" i="1"/>
  <c r="C296" i="1"/>
  <c r="E425" i="4"/>
  <c r="D420" i="1" s="1"/>
  <c r="E644" i="4"/>
  <c r="D418" i="1"/>
  <c r="H20" i="9"/>
  <c r="F422" i="4"/>
  <c r="D424" i="4"/>
  <c r="D643" i="4"/>
  <c r="C417" i="1"/>
  <c r="N3" i="9"/>
  <c r="F417" i="4"/>
  <c r="C412" i="1"/>
  <c r="H299" i="9"/>
  <c r="D1011" i="1"/>
  <c r="H303" i="1"/>
  <c r="G303" i="1"/>
  <c r="G306" i="9"/>
  <c r="E306" i="9" s="1"/>
  <c r="B306" i="9" s="1"/>
  <c r="G299" i="9"/>
  <c r="F6" i="5"/>
  <c r="C1011" i="1"/>
  <c r="G1537" i="1"/>
  <c r="H1537" i="1"/>
  <c r="H1255" i="1"/>
  <c r="G1255" i="1"/>
  <c r="E341" i="9"/>
  <c r="I11" i="3" s="1"/>
  <c r="B342" i="9"/>
  <c r="F423" i="4" l="1"/>
  <c r="F300" i="4"/>
  <c r="H295" i="1"/>
  <c r="E20" i="9"/>
  <c r="B20" i="9" s="1"/>
  <c r="G633" i="1"/>
  <c r="H633" i="1"/>
  <c r="G418" i="1"/>
  <c r="H418" i="1"/>
  <c r="H296" i="1"/>
  <c r="G296" i="1"/>
  <c r="H413" i="1"/>
  <c r="G413" i="1"/>
  <c r="F425" i="4"/>
  <c r="C420" i="1"/>
  <c r="E646" i="4"/>
  <c r="D638" i="1"/>
  <c r="H297" i="1"/>
  <c r="G297" i="1"/>
  <c r="G412" i="1"/>
  <c r="H412" i="1"/>
  <c r="D646" i="4"/>
  <c r="F644" i="4"/>
  <c r="C638" i="1"/>
  <c r="H8" i="3"/>
  <c r="G1011" i="1"/>
  <c r="H1011" i="1"/>
  <c r="H417" i="1"/>
  <c r="G417" i="1"/>
  <c r="E645" i="4"/>
  <c r="E299" i="9"/>
  <c r="D645" i="4"/>
  <c r="F643" i="4"/>
  <c r="C637" i="1"/>
  <c r="H634" i="1"/>
  <c r="G634" i="1"/>
  <c r="F424" i="4"/>
  <c r="C419" i="1"/>
  <c r="H1180" i="1"/>
  <c r="G1180" i="1"/>
  <c r="G637" i="1" l="1"/>
  <c r="H637" i="1"/>
  <c r="E650" i="4"/>
  <c r="D640" i="1"/>
  <c r="E649" i="4"/>
  <c r="D639" i="1"/>
  <c r="G420" i="1"/>
  <c r="H420" i="1"/>
  <c r="M3" i="9"/>
  <c r="H638" i="1"/>
  <c r="G638" i="1"/>
  <c r="D650" i="4"/>
  <c r="F646" i="4"/>
  <c r="C640" i="1"/>
  <c r="H419" i="1"/>
  <c r="G419" i="1"/>
  <c r="F645" i="4"/>
  <c r="D649" i="4"/>
  <c r="C639" i="1"/>
  <c r="G297" i="9"/>
  <c r="E297" i="9" s="1"/>
  <c r="B297" i="9" s="1"/>
  <c r="B299" i="9"/>
  <c r="H639" i="1" l="1"/>
  <c r="G639" i="1"/>
  <c r="H19" i="3"/>
  <c r="C644" i="1"/>
  <c r="F650" i="4"/>
  <c r="I18" i="3"/>
  <c r="D643" i="1"/>
  <c r="H334" i="9"/>
  <c r="G334" i="9"/>
  <c r="E334" i="9" s="1"/>
  <c r="H18" i="3"/>
  <c r="F649" i="4"/>
  <c r="C643" i="1"/>
  <c r="H640" i="1"/>
  <c r="G640" i="1"/>
  <c r="I19" i="3"/>
  <c r="D644" i="1"/>
  <c r="G643" i="1" l="1"/>
  <c r="H643" i="1"/>
  <c r="H7" i="3"/>
  <c r="B334" i="9"/>
  <c r="E298" i="9"/>
  <c r="I8" i="3" s="1"/>
  <c r="H644" i="1"/>
  <c r="G644" i="1"/>
  <c r="J3" i="9" l="1"/>
  <c r="L293" i="9" l="1"/>
  <c r="F293" i="9" s="1"/>
  <c r="H295" i="9"/>
  <c r="G295" i="9"/>
  <c r="H18" i="9"/>
  <c r="G18" i="9"/>
  <c r="J11" i="9"/>
  <c r="J17" i="9"/>
  <c r="M16" i="9"/>
  <c r="K9" i="9"/>
  <c r="G16" i="9"/>
  <c r="J8" i="9"/>
  <c r="G22" i="9"/>
  <c r="I7" i="9"/>
  <c r="H21" i="9"/>
  <c r="K6" i="9"/>
  <c r="I13" i="9"/>
  <c r="H22" i="9"/>
  <c r="I12" i="9"/>
  <c r="J7" i="9"/>
  <c r="J9" i="9"/>
  <c r="H17" i="9"/>
  <c r="I8" i="9"/>
  <c r="K10" i="9"/>
  <c r="K7" i="9"/>
  <c r="M15" i="9"/>
  <c r="L16" i="9"/>
  <c r="I5" i="9"/>
  <c r="K5" i="9"/>
  <c r="H15" i="9"/>
  <c r="J12" i="9"/>
  <c r="I17" i="9"/>
  <c r="G15" i="9"/>
  <c r="K13" i="9"/>
  <c r="G21" i="9"/>
  <c r="G17" i="9"/>
  <c r="J10" i="9"/>
  <c r="J5" i="9"/>
  <c r="I6" i="9"/>
  <c r="J6" i="9"/>
  <c r="I9" i="9"/>
  <c r="J13" i="9"/>
  <c r="H16" i="9"/>
  <c r="L15" i="9"/>
  <c r="K8" i="9"/>
  <c r="I11" i="9"/>
  <c r="K11" i="9"/>
  <c r="K12" i="9"/>
  <c r="E6" i="9" l="1"/>
  <c r="B6" i="9" s="1"/>
  <c r="F15" i="9"/>
  <c r="E10" i="9"/>
  <c r="B10" i="9" s="1"/>
  <c r="E18" i="9"/>
  <c r="B18" i="9" s="1"/>
  <c r="E11" i="9"/>
  <c r="B11" i="9" s="1"/>
  <c r="E15" i="9"/>
  <c r="F16" i="9"/>
  <c r="B293" i="9"/>
  <c r="F23" i="9"/>
  <c r="E22" i="9"/>
  <c r="B22" i="9" s="1"/>
  <c r="E7" i="9"/>
  <c r="B7" i="9" s="1"/>
  <c r="E17" i="9"/>
  <c r="B17" i="9" s="1"/>
  <c r="E21" i="9"/>
  <c r="B21" i="9" s="1"/>
  <c r="E8" i="9"/>
  <c r="B8" i="9" s="1"/>
  <c r="E16" i="9"/>
  <c r="E12" i="9"/>
  <c r="B12" i="9" s="1"/>
  <c r="E9" i="9"/>
  <c r="B9" i="9" s="1"/>
  <c r="E13" i="9"/>
  <c r="B13" i="9" s="1"/>
  <c r="E5" i="9"/>
  <c r="E295" i="9"/>
  <c r="F14" i="9" l="1"/>
  <c r="F3" i="9" s="1"/>
  <c r="B15" i="9"/>
  <c r="B16" i="9"/>
  <c r="B295" i="9"/>
  <c r="E23" i="9"/>
  <c r="I7" i="3" s="1"/>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<sst xmlns="http://schemas.openxmlformats.org/spreadsheetml/2006/main" count="4719" uniqueCount="3651">
  <si>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</si>
  <si>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</si>
  <si>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</si>
  <si>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</si>
  <si>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</si>
  <si>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</si>
  <si>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</si>
  <si>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</si>
  <si>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</si>
  <si>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</si>
  <si>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</si>
  <si>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</si>
  <si>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</si>
  <si>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</si>
  <si>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</si>
  <si>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</si>
  <si>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</si>
  <si>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</si>
  <si>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</si>
  <si>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</si>
  <si>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</si>
  <si>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</si>
  <si>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</si>
  <si>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</si>
  <si>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</si>
  <si>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</si>
  <si>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</si>
  <si>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</si>
  <si>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</si>
  <si>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</si>
  <si>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</si>
  <si>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LOKVIČIĆI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</si>
  <si>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</si>
  <si>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</si>
  <si>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</si>
  <si>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</si>
  <si>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</si>
  <si>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</si>
  <si>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</si>
  <si>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</si>
  <si>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</si>
  <si>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</si>
  <si>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</si>
  <si>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</si>
  <si>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</si>
  <si>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</si>
  <si>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</si>
  <si>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</si>
  <si>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</si>
  <si>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</si>
  <si>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</si>
  <si>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</si>
  <si>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</si>
  <si>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</si>
  <si>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</si>
  <si>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</si>
  <si>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30339 - OPĆINA LOKVIČIĆI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</si>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</sst>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326137.08</v>
      </c>
      <c r="D2" s="6">
        <f>'PR-RAS'!E6</f>
        <v>437977.19999999995</v>
      </c>
      <c r="E2" s="6">
        <v>0</v>
      </c>
      <c r="F2" s="6">
        <v>0</v>
      </c>
      <c r="G2" s="7">
        <f t="shared" ref="G2:G274" si="0">(B2/1000)*(C2*1+D2*2)</f>
        <v>1202.09148</v>
      </c>
      <c r="H2" s="7">
        <f t="shared" ref="H2:H274" si="1">ABS(C2-ROUND(C2,0))+ABS(D2-ROUND(D2,0))</f>
        <v>0.27999999996973202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42323.39</v>
      </c>
      <c r="D3" s="1">
        <f>'PR-RAS'!E7</f>
        <v>48776.54</v>
      </c>
      <c r="E3" s="1">
        <v>0</v>
      </c>
      <c r="F3" s="1">
        <v>0</v>
      </c>
      <c r="G3" s="2">
        <f t="shared" si="0"/>
        <v>279.75294000000002</v>
      </c>
      <c r="H3" s="2">
        <f t="shared" si="1"/>
        <v>0.84999999999854481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40526.699999999997</v>
      </c>
      <c r="D4" s="1">
        <f>'PR-RAS'!E8</f>
        <v>46655.4</v>
      </c>
      <c r="E4" s="1">
        <v>0</v>
      </c>
      <c r="F4" s="1">
        <v>0</v>
      </c>
      <c r="G4" s="2">
        <f t="shared" si="0"/>
        <v>401.51249999999999</v>
      </c>
      <c r="H4" s="2">
        <f t="shared" si="1"/>
        <v>0.70000000000436557</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40526.699999999997</v>
      </c>
      <c r="D5" s="1">
        <f>'PR-RAS'!E9</f>
        <v>46655.4</v>
      </c>
      <c r="E5" s="1">
        <v>0</v>
      </c>
      <c r="F5" s="1">
        <v>0</v>
      </c>
      <c r="G5" s="2">
        <f t="shared" si="0"/>
        <v>535.35</v>
      </c>
      <c r="H5" s="2">
        <f t="shared" si="1"/>
        <v>0.70000000000436557</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1687.11</v>
      </c>
      <c r="D19" s="1">
        <f>'PR-RAS'!E23</f>
        <v>1992.86</v>
      </c>
      <c r="E19" s="1">
        <v>0</v>
      </c>
      <c r="F19" s="1">
        <v>0</v>
      </c>
      <c r="G19" s="2">
        <f t="shared" si="0"/>
        <v>102.11093999999999</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1687.11</v>
      </c>
      <c r="D23" s="1">
        <f>'PR-RAS'!E27</f>
        <v>1992.86</v>
      </c>
      <c r="E23" s="1">
        <v>0</v>
      </c>
      <c r="F23" s="1">
        <v>0</v>
      </c>
      <c r="G23" s="2">
        <f t="shared" si="0"/>
        <v>124.80225999999999</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109.58</v>
      </c>
      <c r="D25" s="1">
        <f>'PR-RAS'!E29</f>
        <v>128.28</v>
      </c>
      <c r="E25" s="1">
        <v>0</v>
      </c>
      <c r="F25" s="1">
        <v>0</v>
      </c>
      <c r="G25" s="2">
        <f t="shared" si="0"/>
        <v>8.7873599999999996</v>
      </c>
      <c r="H25" s="2">
        <f t="shared" si="1"/>
        <v>0.70000000000000284</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109.58</v>
      </c>
      <c r="D27" s="1">
        <f>'PR-RAS'!E31</f>
        <v>128.28</v>
      </c>
      <c r="E27" s="1">
        <v>0</v>
      </c>
      <c r="F27" s="1">
        <v>0</v>
      </c>
      <c r="G27" s="2">
        <f t="shared" si="0"/>
        <v>9.519639999999999</v>
      </c>
      <c r="H27" s="2">
        <f t="shared" si="1"/>
        <v>0.70000000000000284</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275108.14</v>
      </c>
      <c r="D45" s="1">
        <f>'PR-RAS'!E49</f>
        <v>370382.52999999997</v>
      </c>
      <c r="E45" s="1">
        <v>0</v>
      </c>
      <c r="F45" s="1">
        <v>0</v>
      </c>
      <c r="G45" s="2">
        <f t="shared" si="0"/>
        <v>44698.420799999993</v>
      </c>
      <c r="H45" s="2">
        <f t="shared" si="1"/>
        <v>0.61000000004423782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75931.02</v>
      </c>
      <c r="E49" s="1">
        <v>0</v>
      </c>
      <c r="F49" s="1">
        <v>0</v>
      </c>
      <c r="G49" s="2">
        <f t="shared" si="0"/>
        <v>7289.3779200000008</v>
      </c>
      <c r="H49" s="2">
        <f t="shared" si="1"/>
        <v>2.0000000004074536E-2</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75931.02</v>
      </c>
      <c r="E52" s="1">
        <v>0</v>
      </c>
      <c r="F52" s="1">
        <v>0</v>
      </c>
      <c r="G52" s="2">
        <f t="shared" si="0"/>
        <v>7744.9640399999998</v>
      </c>
      <c r="H52" s="2">
        <f t="shared" si="1"/>
        <v>2.0000000004074536E-2</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263124.94</v>
      </c>
      <c r="D54" s="1">
        <f>'PR-RAS'!E58</f>
        <v>197291.71</v>
      </c>
      <c r="E54" s="1">
        <v>0</v>
      </c>
      <c r="F54" s="1">
        <v>0</v>
      </c>
      <c r="G54" s="2">
        <f t="shared" si="0"/>
        <v>34858.543079999996</v>
      </c>
      <c r="H54" s="2">
        <f t="shared" si="1"/>
        <v>0.35000000000582077</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91462.44</v>
      </c>
      <c r="D55" s="1">
        <f>'PR-RAS'!E59</f>
        <v>0</v>
      </c>
      <c r="E55" s="1">
        <v>0</v>
      </c>
      <c r="F55" s="1">
        <v>0</v>
      </c>
      <c r="G55" s="2">
        <f t="shared" si="0"/>
        <v>4938.9717600000004</v>
      </c>
      <c r="H55" s="2">
        <f t="shared" si="1"/>
        <v>0.44000000000232831</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171662.5</v>
      </c>
      <c r="D56" s="1">
        <f>'PR-RAS'!E60</f>
        <v>197291.71</v>
      </c>
      <c r="E56" s="1">
        <v>0</v>
      </c>
      <c r="F56" s="1">
        <v>0</v>
      </c>
      <c r="G56" s="2">
        <f t="shared" si="0"/>
        <v>31143.525599999997</v>
      </c>
      <c r="H56" s="2">
        <f t="shared" si="1"/>
        <v>0.79000000000814907</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11983.2</v>
      </c>
      <c r="D57" s="1">
        <f>'PR-RAS'!E61</f>
        <v>0</v>
      </c>
      <c r="E57" s="1">
        <v>0</v>
      </c>
      <c r="F57" s="1">
        <v>0</v>
      </c>
      <c r="G57" s="2">
        <f t="shared" si="0"/>
        <v>671.05920000000003</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11983.2</v>
      </c>
      <c r="D58" s="1">
        <f>'PR-RAS'!E62</f>
        <v>0</v>
      </c>
      <c r="E58" s="1">
        <v>0</v>
      </c>
      <c r="F58" s="1">
        <v>0</v>
      </c>
      <c r="G58" s="2">
        <f t="shared" si="0"/>
        <v>683.04240000000004</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97159.8</v>
      </c>
      <c r="E60" s="1">
        <v>0</v>
      </c>
      <c r="F60" s="1">
        <v>0</v>
      </c>
      <c r="G60" s="2">
        <f t="shared" si="0"/>
        <v>11464.856400000001</v>
      </c>
      <c r="H60" s="2">
        <f t="shared" si="1"/>
        <v>0.19999999999708962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97159.8</v>
      </c>
      <c r="E63" s="1">
        <v>0</v>
      </c>
      <c r="F63" s="1">
        <v>0</v>
      </c>
      <c r="G63" s="2">
        <f>(B63/1000)*(C63*1+D63*2)</f>
        <v>12047.815200000001</v>
      </c>
      <c r="H63" s="2">
        <f>ABS(C63-ROUND(C63,0))+ABS(D63-ROUND(D63,0))</f>
        <v>0.19999999999708962</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4823.8900000000003</v>
      </c>
      <c r="D78" s="1">
        <f>'PR-RAS'!E82</f>
        <v>4823.79</v>
      </c>
      <c r="E78" s="1">
        <v>0</v>
      </c>
      <c r="F78" s="1">
        <v>0</v>
      </c>
      <c r="G78" s="2">
        <f t="shared" si="0"/>
        <v>1114.3031900000001</v>
      </c>
      <c r="H78" s="2">
        <f t="shared" si="1"/>
        <v>0.31999999999970896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1.27</v>
      </c>
      <c r="D79" s="1">
        <f>'PR-RAS'!E83</f>
        <v>1.17</v>
      </c>
      <c r="E79" s="1">
        <v>0</v>
      </c>
      <c r="F79" s="1">
        <v>0</v>
      </c>
      <c r="G79" s="2">
        <f t="shared" si="0"/>
        <v>0.28158</v>
      </c>
      <c r="H79" s="2">
        <f t="shared" si="1"/>
        <v>0.43999999999999995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1.27</v>
      </c>
      <c r="D81" s="1">
        <f>'PR-RAS'!E85</f>
        <v>1.17</v>
      </c>
      <c r="E81" s="1">
        <v>0</v>
      </c>
      <c r="F81" s="1">
        <v>0</v>
      </c>
      <c r="G81" s="2">
        <f t="shared" si="0"/>
        <v>0.2888</v>
      </c>
      <c r="H81" s="2">
        <f t="shared" si="1"/>
        <v>0.43999999999999995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4822.62</v>
      </c>
      <c r="D87" s="1">
        <f>'PR-RAS'!E91</f>
        <v>4822.62</v>
      </c>
      <c r="E87" s="1">
        <v>0</v>
      </c>
      <c r="F87" s="1">
        <v>0</v>
      </c>
      <c r="G87" s="2">
        <f t="shared" si="0"/>
        <v>1244.23596</v>
      </c>
      <c r="H87" s="2">
        <f t="shared" si="1"/>
        <v>0.76000000000021828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4822.62</v>
      </c>
      <c r="D93" s="1">
        <f>'PR-RAS'!E97</f>
        <v>4822.62</v>
      </c>
      <c r="E93" s="1">
        <v>0</v>
      </c>
      <c r="F93" s="1">
        <v>0</v>
      </c>
      <c r="G93" s="2">
        <f t="shared" si="0"/>
        <v>1331.04312</v>
      </c>
      <c r="H93" s="2">
        <f t="shared" si="1"/>
        <v>0.76000000000021828</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3881.6600000000003</v>
      </c>
      <c r="D102" s="1">
        <f>'PR-RAS'!E106</f>
        <v>5179.58</v>
      </c>
      <c r="E102" s="1">
        <v>0</v>
      </c>
      <c r="F102" s="1">
        <v>0</v>
      </c>
      <c r="G102" s="2">
        <f t="shared" si="0"/>
        <v>1438.3228200000001</v>
      </c>
      <c r="H102" s="2">
        <f t="shared" si="1"/>
        <v>0.75999999999976353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240.39</v>
      </c>
      <c r="D103" s="1">
        <f>'PR-RAS'!E107</f>
        <v>353.43</v>
      </c>
      <c r="E103" s="1">
        <v>0</v>
      </c>
      <c r="F103" s="1">
        <v>0</v>
      </c>
      <c r="G103" s="2">
        <f t="shared" si="0"/>
        <v>96.619499999999988</v>
      </c>
      <c r="H103" s="2">
        <f t="shared" si="1"/>
        <v>0.81999999999999318</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240.39</v>
      </c>
      <c r="D107" s="1">
        <f>'PR-RAS'!E111</f>
        <v>353.43</v>
      </c>
      <c r="E107" s="1">
        <v>0</v>
      </c>
      <c r="F107" s="1">
        <v>0</v>
      </c>
      <c r="G107" s="2">
        <f t="shared" si="0"/>
        <v>100.4085</v>
      </c>
      <c r="H107" s="2">
        <f t="shared" si="1"/>
        <v>0.81999999999999318</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33.72</v>
      </c>
      <c r="D108" s="1">
        <f>'PR-RAS'!E112</f>
        <v>9.25</v>
      </c>
      <c r="E108" s="1">
        <v>0</v>
      </c>
      <c r="F108" s="1">
        <v>0</v>
      </c>
      <c r="G108" s="2">
        <f t="shared" si="0"/>
        <v>5.5875399999999997</v>
      </c>
      <c r="H108" s="2">
        <f t="shared" si="1"/>
        <v>0.53000000000000114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33.72</v>
      </c>
      <c r="D110" s="1">
        <f>'PR-RAS'!E114</f>
        <v>9.25</v>
      </c>
      <c r="E110" s="1">
        <v>0</v>
      </c>
      <c r="F110" s="1">
        <v>0</v>
      </c>
      <c r="G110" s="2">
        <f t="shared" si="0"/>
        <v>5.69198</v>
      </c>
      <c r="H110" s="2">
        <f t="shared" si="1"/>
        <v>0.53000000000000114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3607.55</v>
      </c>
      <c r="D116" s="1">
        <f>'PR-RAS'!E120</f>
        <v>4816.8999999999996</v>
      </c>
      <c r="E116" s="1">
        <v>0</v>
      </c>
      <c r="F116" s="1">
        <v>0</v>
      </c>
      <c r="G116" s="2">
        <f t="shared" si="0"/>
        <v>1522.7552499999999</v>
      </c>
      <c r="H116" s="2">
        <f t="shared" si="1"/>
        <v>0.5500000000001819</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215.02</v>
      </c>
      <c r="D117" s="1">
        <f>'PR-RAS'!E121</f>
        <v>0</v>
      </c>
      <c r="E117" s="1">
        <v>0</v>
      </c>
      <c r="F117" s="1">
        <v>0</v>
      </c>
      <c r="G117" s="2">
        <f t="shared" si="0"/>
        <v>24.942320000000002</v>
      </c>
      <c r="H117" s="2">
        <f t="shared" si="1"/>
        <v>2.0000000000010232E-2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3392.53</v>
      </c>
      <c r="D118" s="1">
        <f>'PR-RAS'!E122</f>
        <v>4816.8999999999996</v>
      </c>
      <c r="E118" s="1">
        <v>0</v>
      </c>
      <c r="F118" s="1">
        <v>0</v>
      </c>
      <c r="G118" s="2">
        <f t="shared" si="0"/>
        <v>1524.08061</v>
      </c>
      <c r="H118" s="2">
        <f t="shared" si="1"/>
        <v>0.57000000000016371</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8814.76</v>
      </c>
      <c r="E136" s="1">
        <v>0</v>
      </c>
      <c r="F136" s="1">
        <v>0</v>
      </c>
      <c r="G136" s="2">
        <f t="shared" si="0"/>
        <v>2379.9852000000001</v>
      </c>
      <c r="H136" s="2">
        <f t="shared" si="1"/>
        <v>0.23999999999978172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8814.76</v>
      </c>
      <c r="E147" s="1">
        <v>0</v>
      </c>
      <c r="F147" s="1">
        <v>0</v>
      </c>
      <c r="G147" s="2">
        <f t="shared" si="0"/>
        <v>2573.9099200000001</v>
      </c>
      <c r="H147" s="2">
        <f t="shared" si="1"/>
        <v>0.23999999999978172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112845.59999999998</v>
      </c>
      <c r="D148" s="1">
        <f>'PR-RAS'!E152</f>
        <v>219586.78</v>
      </c>
      <c r="E148" s="1">
        <v>0</v>
      </c>
      <c r="F148" s="1">
        <v>0</v>
      </c>
      <c r="G148" s="2">
        <f t="shared" si="0"/>
        <v>81146.816519999978</v>
      </c>
      <c r="H148" s="2">
        <f t="shared" si="1"/>
        <v>0.62000000002444722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45660.74</v>
      </c>
      <c r="D149" s="1">
        <f>'PR-RAS'!E153</f>
        <v>107452.89</v>
      </c>
      <c r="E149" s="1">
        <v>0</v>
      </c>
      <c r="F149" s="1">
        <v>0</v>
      </c>
      <c r="G149" s="2">
        <f t="shared" si="0"/>
        <v>38563.844959999995</v>
      </c>
      <c r="H149" s="2">
        <f t="shared" si="1"/>
        <v>0.37000000000261934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39191.89</v>
      </c>
      <c r="D150" s="1">
        <f>'PR-RAS'!E154</f>
        <v>91719.23</v>
      </c>
      <c r="E150" s="1">
        <v>0</v>
      </c>
      <c r="F150" s="1">
        <v>0</v>
      </c>
      <c r="G150" s="2">
        <f t="shared" si="0"/>
        <v>33171.922149999999</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39191.89</v>
      </c>
      <c r="D151" s="1">
        <f>'PR-RAS'!E155</f>
        <v>91719.23</v>
      </c>
      <c r="E151" s="1">
        <v>0</v>
      </c>
      <c r="F151" s="1">
        <v>0</v>
      </c>
      <c r="G151" s="2">
        <f t="shared" si="0"/>
        <v>33394.552499999998</v>
      </c>
      <c r="H151" s="2">
        <f t="shared" si="1"/>
        <v>0.33999999999650754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0</v>
      </c>
      <c r="D155" s="1">
        <f>'PR-RAS'!E159</f>
        <v>600</v>
      </c>
      <c r="E155" s="1">
        <v>0</v>
      </c>
      <c r="F155" s="1">
        <v>0</v>
      </c>
      <c r="G155" s="2">
        <f t="shared" si="0"/>
        <v>184.8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6468.85</v>
      </c>
      <c r="D156" s="1">
        <f>'PR-RAS'!E160</f>
        <v>15133.66</v>
      </c>
      <c r="E156" s="1">
        <v>0</v>
      </c>
      <c r="F156" s="1">
        <v>0</v>
      </c>
      <c r="G156" s="2">
        <f t="shared" si="0"/>
        <v>5694.10635</v>
      </c>
      <c r="H156" s="2">
        <f t="shared" si="1"/>
        <v>0.48999999999978172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6468.85</v>
      </c>
      <c r="D158" s="1">
        <f>'PR-RAS'!E162</f>
        <v>15133.66</v>
      </c>
      <c r="E158" s="1">
        <v>0</v>
      </c>
      <c r="F158" s="1">
        <v>0</v>
      </c>
      <c r="G158" s="2">
        <f t="shared" si="0"/>
        <v>5767.5786899999994</v>
      </c>
      <c r="H158" s="2">
        <f t="shared" si="1"/>
        <v>0.48999999999978172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43008.119999999995</v>
      </c>
      <c r="D160" s="1">
        <f>'PR-RAS'!E164</f>
        <v>77011.41</v>
      </c>
      <c r="E160" s="1">
        <v>0</v>
      </c>
      <c r="F160" s="1">
        <v>0</v>
      </c>
      <c r="G160" s="2">
        <f t="shared" si="0"/>
        <v>31327.919460000001</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1852.97</v>
      </c>
      <c r="D161" s="1">
        <f>'PR-RAS'!E165</f>
        <v>2775.2299999999996</v>
      </c>
      <c r="E161" s="1">
        <v>0</v>
      </c>
      <c r="F161" s="1">
        <v>0</v>
      </c>
      <c r="G161" s="2">
        <f t="shared" si="0"/>
        <v>1184.5488</v>
      </c>
      <c r="H161" s="2">
        <f t="shared" si="1"/>
        <v>0.25999999999953616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86</v>
      </c>
      <c r="D162" s="1">
        <f>'PR-RAS'!E166</f>
        <v>103.86</v>
      </c>
      <c r="E162" s="1">
        <v>0</v>
      </c>
      <c r="F162" s="1">
        <v>0</v>
      </c>
      <c r="G162" s="2">
        <f t="shared" si="0"/>
        <v>47.288920000000005</v>
      </c>
      <c r="H162" s="2">
        <f t="shared" si="1"/>
        <v>0.14000000000000057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1553.4</v>
      </c>
      <c r="D163" s="1">
        <f>'PR-RAS'!E167</f>
        <v>1548.87</v>
      </c>
      <c r="E163" s="1">
        <v>0</v>
      </c>
      <c r="F163" s="1">
        <v>0</v>
      </c>
      <c r="G163" s="2">
        <f t="shared" si="0"/>
        <v>753.48467999999991</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110</v>
      </c>
      <c r="E164" s="1">
        <v>0</v>
      </c>
      <c r="F164" s="1">
        <v>0</v>
      </c>
      <c r="G164" s="2">
        <f t="shared" si="0"/>
        <v>35.86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213.57</v>
      </c>
      <c r="D165" s="1">
        <f>'PR-RAS'!E169</f>
        <v>1012.5</v>
      </c>
      <c r="E165" s="1">
        <v>0</v>
      </c>
      <c r="F165" s="1">
        <v>0</v>
      </c>
      <c r="G165" s="2">
        <f t="shared" si="0"/>
        <v>367.12548000000004</v>
      </c>
      <c r="H165" s="2">
        <f t="shared" si="1"/>
        <v>0.93000000000000682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7530.05</v>
      </c>
      <c r="D166" s="1">
        <f>'PR-RAS'!E170</f>
        <v>19218.400000000001</v>
      </c>
      <c r="E166" s="1">
        <v>0</v>
      </c>
      <c r="F166" s="1">
        <v>0</v>
      </c>
      <c r="G166" s="2">
        <f t="shared" si="0"/>
        <v>7584.5302500000016</v>
      </c>
      <c r="H166" s="2">
        <f t="shared" si="1"/>
        <v>0.45000000000163709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521.12</v>
      </c>
      <c r="D167" s="1">
        <f>'PR-RAS'!E171</f>
        <v>3737.61</v>
      </c>
      <c r="E167" s="1">
        <v>0</v>
      </c>
      <c r="F167" s="1">
        <v>0</v>
      </c>
      <c r="G167" s="2">
        <f t="shared" si="0"/>
        <v>1327.3924400000001</v>
      </c>
      <c r="H167" s="2">
        <f t="shared" si="1"/>
        <v>0.50999999999987722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6116.47</v>
      </c>
      <c r="D169" s="1">
        <f>'PR-RAS'!E173</f>
        <v>8316.66</v>
      </c>
      <c r="E169" s="1">
        <v>0</v>
      </c>
      <c r="F169" s="1">
        <v>0</v>
      </c>
      <c r="G169" s="2">
        <f t="shared" si="0"/>
        <v>3821.9647200000004</v>
      </c>
      <c r="H169" s="2">
        <f t="shared" si="1"/>
        <v>0.81000000000040018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1638.5</v>
      </c>
      <c r="E170" s="1">
        <v>0</v>
      </c>
      <c r="F170" s="1">
        <v>0</v>
      </c>
      <c r="G170" s="2">
        <f t="shared" si="0"/>
        <v>553.81299999999999</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892.46</v>
      </c>
      <c r="D171" s="1">
        <f>'PR-RAS'!E175</f>
        <v>5525.63</v>
      </c>
      <c r="E171" s="1">
        <v>0</v>
      </c>
      <c r="F171" s="1">
        <v>0</v>
      </c>
      <c r="G171" s="2">
        <f t="shared" si="0"/>
        <v>2030.4324000000004</v>
      </c>
      <c r="H171" s="2">
        <f t="shared" si="1"/>
        <v>0.82999999999992724</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28298.35</v>
      </c>
      <c r="D174" s="1">
        <f>'PR-RAS'!E178</f>
        <v>34716.240000000005</v>
      </c>
      <c r="E174" s="1">
        <v>0</v>
      </c>
      <c r="F174" s="1">
        <v>0</v>
      </c>
      <c r="G174" s="2">
        <f t="shared" si="0"/>
        <v>16907.433590000001</v>
      </c>
      <c r="H174" s="2">
        <f t="shared" si="1"/>
        <v>0.5900000000037835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1675.88</v>
      </c>
      <c r="D175" s="1">
        <f>'PR-RAS'!E179</f>
        <v>1602.38</v>
      </c>
      <c r="E175" s="1">
        <v>0</v>
      </c>
      <c r="F175" s="1">
        <v>0</v>
      </c>
      <c r="G175" s="2">
        <f t="shared" si="0"/>
        <v>849.23136</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21687.86</v>
      </c>
      <c r="D176" s="1">
        <f>'PR-RAS'!E180</f>
        <v>27337.88</v>
      </c>
      <c r="E176" s="1">
        <v>0</v>
      </c>
      <c r="F176" s="1">
        <v>0</v>
      </c>
      <c r="G176" s="2">
        <f t="shared" si="0"/>
        <v>13363.633499999998</v>
      </c>
      <c r="H176" s="2">
        <f t="shared" si="1"/>
        <v>0.25999999999839929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3.75</v>
      </c>
      <c r="D177" s="1">
        <f>'PR-RAS'!E181</f>
        <v>0</v>
      </c>
      <c r="E177" s="1">
        <v>0</v>
      </c>
      <c r="F177" s="1">
        <v>0</v>
      </c>
      <c r="G177" s="2">
        <f t="shared" si="0"/>
        <v>0.65999999999999992</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1474.01</v>
      </c>
      <c r="D178" s="1">
        <f>'PR-RAS'!E182</f>
        <v>1308.56</v>
      </c>
      <c r="E178" s="1">
        <v>0</v>
      </c>
      <c r="F178" s="1">
        <v>0</v>
      </c>
      <c r="G178" s="2">
        <f t="shared" si="0"/>
        <v>724.13000999999997</v>
      </c>
      <c r="H178" s="2">
        <f t="shared" si="1"/>
        <v>0.45000000000004547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734.64</v>
      </c>
      <c r="D179" s="1">
        <f>'PR-RAS'!E183</f>
        <v>734.64</v>
      </c>
      <c r="E179" s="1">
        <v>0</v>
      </c>
      <c r="F179" s="1">
        <v>0</v>
      </c>
      <c r="G179" s="2">
        <f t="shared" si="0"/>
        <v>392.29775999999998</v>
      </c>
      <c r="H179" s="2">
        <f t="shared" si="1"/>
        <v>0.72000000000002728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1875</v>
      </c>
      <c r="D181" s="1">
        <f>'PR-RAS'!E185</f>
        <v>2500</v>
      </c>
      <c r="E181" s="1">
        <v>0</v>
      </c>
      <c r="F181" s="1">
        <v>0</v>
      </c>
      <c r="G181" s="2">
        <f t="shared" si="0"/>
        <v>1237.5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472.8</v>
      </c>
      <c r="D182" s="1">
        <f>'PR-RAS'!E186</f>
        <v>753.76</v>
      </c>
      <c r="E182" s="1">
        <v>0</v>
      </c>
      <c r="F182" s="1">
        <v>0</v>
      </c>
      <c r="G182" s="2">
        <f t="shared" si="0"/>
        <v>358.43791999999996</v>
      </c>
      <c r="H182" s="2">
        <f t="shared" si="1"/>
        <v>0.43999999999999773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374.41</v>
      </c>
      <c r="D183" s="1">
        <f>'PR-RAS'!E187</f>
        <v>479.02</v>
      </c>
      <c r="E183" s="1">
        <v>0</v>
      </c>
      <c r="F183" s="1">
        <v>0</v>
      </c>
      <c r="G183" s="2">
        <f t="shared" si="0"/>
        <v>242.5059</v>
      </c>
      <c r="H183" s="2">
        <f t="shared" si="1"/>
        <v>0.43000000000000682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5326.75</v>
      </c>
      <c r="D190" s="1">
        <f>'PR-RAS'!E194</f>
        <v>20301.54</v>
      </c>
      <c r="E190" s="1">
        <v>0</v>
      </c>
      <c r="F190" s="1">
        <v>0</v>
      </c>
      <c r="G190" s="2">
        <f t="shared" si="0"/>
        <v>8680.7378700000008</v>
      </c>
      <c r="H190" s="2">
        <f t="shared" si="1"/>
        <v>0.70999999999912689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17124.439999999999</v>
      </c>
      <c r="E191" s="1">
        <v>0</v>
      </c>
      <c r="F191" s="1">
        <v>0</v>
      </c>
      <c r="G191" s="2">
        <f t="shared" si="0"/>
        <v>6507.2871999999998</v>
      </c>
      <c r="H191" s="2">
        <f t="shared" si="1"/>
        <v>0.43999999999869033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2549.1799999999998</v>
      </c>
      <c r="D193" s="1">
        <f>'PR-RAS'!E197</f>
        <v>1499.68</v>
      </c>
      <c r="E193" s="1">
        <v>0</v>
      </c>
      <c r="F193" s="1">
        <v>0</v>
      </c>
      <c r="G193" s="2">
        <f t="shared" si="0"/>
        <v>1065.3196800000001</v>
      </c>
      <c r="H193" s="2">
        <f t="shared" si="1"/>
        <v>0.49999999999977263</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222.11</v>
      </c>
      <c r="D194" s="1">
        <f>'PR-RAS'!E198</f>
        <v>222.11</v>
      </c>
      <c r="E194" s="1">
        <v>0</v>
      </c>
      <c r="F194" s="1">
        <v>0</v>
      </c>
      <c r="G194" s="2">
        <f t="shared" si="0"/>
        <v>128.60169000000002</v>
      </c>
      <c r="H194" s="2">
        <f t="shared" si="1"/>
        <v>0.22000000000002728</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2146.7800000000002</v>
      </c>
      <c r="D195" s="1">
        <f>'PR-RAS'!E199</f>
        <v>1201.1600000000001</v>
      </c>
      <c r="E195" s="1">
        <v>0</v>
      </c>
      <c r="F195" s="1">
        <v>0</v>
      </c>
      <c r="G195" s="2">
        <f t="shared" si="0"/>
        <v>882.5254000000001</v>
      </c>
      <c r="H195" s="2">
        <f t="shared" si="1"/>
        <v>0.37999999999988177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408.68</v>
      </c>
      <c r="D197" s="1">
        <f>'PR-RAS'!E201</f>
        <v>254.15</v>
      </c>
      <c r="E197" s="1">
        <v>0</v>
      </c>
      <c r="F197" s="1">
        <v>0</v>
      </c>
      <c r="G197" s="2">
        <f t="shared" si="0"/>
        <v>179.72808000000001</v>
      </c>
      <c r="H197" s="2">
        <f t="shared" si="1"/>
        <v>0.46999999999999886</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215.65</v>
      </c>
      <c r="D198" s="1">
        <f>'PR-RAS'!E202</f>
        <v>447.38</v>
      </c>
      <c r="E198" s="1">
        <v>0</v>
      </c>
      <c r="F198" s="1">
        <v>0</v>
      </c>
      <c r="G198" s="2">
        <f t="shared" si="0"/>
        <v>218.75077000000002</v>
      </c>
      <c r="H198" s="2">
        <f t="shared" si="1"/>
        <v>0.72999999999998977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67.510000000000005</v>
      </c>
      <c r="E204" s="1">
        <v>0</v>
      </c>
      <c r="F204" s="1">
        <v>0</v>
      </c>
      <c r="G204" s="2">
        <f t="shared" si="0"/>
        <v>27.409060000000004</v>
      </c>
      <c r="H204" s="2">
        <f t="shared" si="1"/>
        <v>0.48999999999999488</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67.510000000000005</v>
      </c>
      <c r="E206" s="1">
        <v>0</v>
      </c>
      <c r="F206" s="1">
        <v>0</v>
      </c>
      <c r="G206" s="2">
        <f t="shared" si="0"/>
        <v>27.679100000000002</v>
      </c>
      <c r="H206" s="2">
        <f t="shared" si="1"/>
        <v>0.48999999999999488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215.65</v>
      </c>
      <c r="D212" s="1">
        <f>'PR-RAS'!E216</f>
        <v>379.87</v>
      </c>
      <c r="E212" s="1">
        <v>0</v>
      </c>
      <c r="F212" s="1">
        <v>0</v>
      </c>
      <c r="G212" s="2">
        <f t="shared" si="0"/>
        <v>205.80728999999999</v>
      </c>
      <c r="H212" s="2">
        <f t="shared" si="1"/>
        <v>0.47999999999998977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215.65</v>
      </c>
      <c r="D213" s="1">
        <f>'PR-RAS'!E217</f>
        <v>379.87</v>
      </c>
      <c r="E213" s="1">
        <v>0</v>
      </c>
      <c r="F213" s="1">
        <v>0</v>
      </c>
      <c r="G213" s="2">
        <f t="shared" si="0"/>
        <v>206.78268</v>
      </c>
      <c r="H213" s="2">
        <f t="shared" si="1"/>
        <v>0.47999999999998977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5400</v>
      </c>
      <c r="D217" s="1">
        <f>'PR-RAS'!E221</f>
        <v>5025</v>
      </c>
      <c r="E217" s="1">
        <v>0</v>
      </c>
      <c r="F217" s="1">
        <v>0</v>
      </c>
      <c r="G217" s="2">
        <f t="shared" si="0"/>
        <v>3337.2</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5400</v>
      </c>
      <c r="D221" s="1">
        <f>'PR-RAS'!E225</f>
        <v>5025</v>
      </c>
      <c r="E221" s="1">
        <v>0</v>
      </c>
      <c r="F221" s="1">
        <v>0</v>
      </c>
      <c r="G221" s="2">
        <f t="shared" si="0"/>
        <v>3399</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5400</v>
      </c>
      <c r="D223" s="1">
        <f>'PR-RAS'!E227</f>
        <v>5025</v>
      </c>
      <c r="E223" s="1">
        <v>0</v>
      </c>
      <c r="F223" s="1">
        <v>0</v>
      </c>
      <c r="G223" s="2">
        <f t="shared" si="0"/>
        <v>3429.9</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3000</v>
      </c>
      <c r="D226" s="1">
        <f>'PR-RAS'!E230</f>
        <v>9950</v>
      </c>
      <c r="E226" s="1">
        <v>0</v>
      </c>
      <c r="F226" s="1">
        <v>0</v>
      </c>
      <c r="G226" s="2">
        <f t="shared" si="0"/>
        <v>5152.5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3000</v>
      </c>
      <c r="D242" s="1">
        <f>'PR-RAS'!E246</f>
        <v>9950</v>
      </c>
      <c r="E242" s="1">
        <v>0</v>
      </c>
      <c r="F242" s="1">
        <v>0</v>
      </c>
      <c r="G242" s="2">
        <f t="shared" si="0"/>
        <v>5518.9</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3000</v>
      </c>
      <c r="D243" s="1">
        <f>'PR-RAS'!E247</f>
        <v>9950</v>
      </c>
      <c r="E243" s="1">
        <v>0</v>
      </c>
      <c r="F243" s="1">
        <v>0</v>
      </c>
      <c r="G243" s="2">
        <f t="shared" si="0"/>
        <v>5541.8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10977.39</v>
      </c>
      <c r="D258" s="1">
        <f>'PR-RAS'!E262</f>
        <v>13533.43</v>
      </c>
      <c r="E258" s="1">
        <v>0</v>
      </c>
      <c r="F258" s="1">
        <v>0</v>
      </c>
      <c r="G258" s="2">
        <f t="shared" si="0"/>
        <v>9777.3722500000003</v>
      </c>
      <c r="H258" s="2">
        <f t="shared" si="1"/>
        <v>0.81999999999970896</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10977.39</v>
      </c>
      <c r="D265" s="1">
        <f>'PR-RAS'!E269</f>
        <v>13533.43</v>
      </c>
      <c r="E265" s="1">
        <v>0</v>
      </c>
      <c r="F265" s="1">
        <v>0</v>
      </c>
      <c r="G265" s="2">
        <f t="shared" si="0"/>
        <v>10043.682000000001</v>
      </c>
      <c r="H265" s="2">
        <f t="shared" si="1"/>
        <v>0.81999999999970896</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3799.89</v>
      </c>
      <c r="D266" s="1">
        <f>'PR-RAS'!E270</f>
        <v>3981.73</v>
      </c>
      <c r="E266" s="1">
        <v>0</v>
      </c>
      <c r="F266" s="1">
        <v>0</v>
      </c>
      <c r="G266" s="2">
        <f t="shared" si="0"/>
        <v>3117.2877500000004</v>
      </c>
      <c r="H266" s="2">
        <f t="shared" si="1"/>
        <v>0.38000000000010914</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7177.5</v>
      </c>
      <c r="D267" s="1">
        <f>'PR-RAS'!E271</f>
        <v>9551.7000000000007</v>
      </c>
      <c r="E267" s="1">
        <v>0</v>
      </c>
      <c r="F267" s="1">
        <v>0</v>
      </c>
      <c r="G267" s="2">
        <f t="shared" si="0"/>
        <v>6990.7194000000009</v>
      </c>
      <c r="H267" s="2">
        <f t="shared" si="1"/>
        <v>0.7999999999992724</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4583.7</v>
      </c>
      <c r="D269" s="1">
        <f>'PR-RAS'!E273</f>
        <v>6166.67</v>
      </c>
      <c r="E269" s="1">
        <v>0</v>
      </c>
      <c r="F269" s="1">
        <v>0</v>
      </c>
      <c r="G269" s="2">
        <f t="shared" si="0"/>
        <v>4533.7667200000005</v>
      </c>
      <c r="H269" s="2">
        <f t="shared" si="1"/>
        <v>0.63000000000010914</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4583.7</v>
      </c>
      <c r="D270" s="1">
        <f>'PR-RAS'!E274</f>
        <v>6166.67</v>
      </c>
      <c r="E270" s="1">
        <v>0</v>
      </c>
      <c r="F270" s="1">
        <v>0</v>
      </c>
      <c r="G270" s="2">
        <f t="shared" si="0"/>
        <v>4550.6837600000008</v>
      </c>
      <c r="H270" s="2">
        <f t="shared" si="1"/>
        <v>0.63000000000010914</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4583.7</v>
      </c>
      <c r="D271" s="1">
        <f>'PR-RAS'!E275</f>
        <v>6166.67</v>
      </c>
      <c r="E271" s="1">
        <v>0</v>
      </c>
      <c r="F271" s="1">
        <v>0</v>
      </c>
      <c r="G271" s="2">
        <f t="shared" si="0"/>
        <v>4567.6008000000002</v>
      </c>
      <c r="H271" s="2">
        <f t="shared" si="1"/>
        <v>0.63000000000010914</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112845.59999999998</v>
      </c>
      <c r="D295" s="1">
        <f>'PR-RAS'!E299</f>
        <v>219586.78</v>
      </c>
      <c r="E295" s="1">
        <v>0</v>
      </c>
      <c r="F295" s="1">
        <v>0</v>
      </c>
      <c r="G295" s="2">
        <f t="shared" si="12"/>
        <v>162293.63303999996</v>
      </c>
      <c r="H295" s="2">
        <f t="shared" si="13"/>
        <v>0.62000000002444722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213291.48000000004</v>
      </c>
      <c r="D296" s="1">
        <f>'PR-RAS'!E300</f>
        <v>218390.41999999995</v>
      </c>
      <c r="E296" s="1">
        <v>0</v>
      </c>
      <c r="F296" s="1">
        <v>0</v>
      </c>
      <c r="G296" s="2">
        <f t="shared" si="12"/>
        <v>191771.33439999996</v>
      </c>
      <c r="H296" s="2">
        <f t="shared" si="13"/>
        <v>0.89999999999417923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159189.1</v>
      </c>
      <c r="D299" s="1">
        <f>'PR-RAS'!E303</f>
        <v>82449.89</v>
      </c>
      <c r="E299" s="1">
        <v>0</v>
      </c>
      <c r="F299" s="1">
        <v>0</v>
      </c>
      <c r="G299" s="2">
        <f t="shared" si="12"/>
        <v>96578.486239999998</v>
      </c>
      <c r="H299" s="2">
        <f t="shared" si="13"/>
        <v>0.21000000000640284</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2700</v>
      </c>
      <c r="D303" s="1">
        <f>'PR-RAS'!E308</f>
        <v>2700</v>
      </c>
      <c r="E303" s="1">
        <v>0</v>
      </c>
      <c r="F303" s="1">
        <v>0</v>
      </c>
      <c r="G303" s="2">
        <f t="shared" si="12"/>
        <v>2446.1999999999998</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2700</v>
      </c>
      <c r="D316" s="1">
        <f>'PR-RAS'!E321</f>
        <v>2700</v>
      </c>
      <c r="E316" s="1">
        <v>0</v>
      </c>
      <c r="F316" s="1">
        <v>0</v>
      </c>
      <c r="G316" s="2">
        <f t="shared" si="12"/>
        <v>2551.5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2700</v>
      </c>
      <c r="D317" s="1">
        <f>'PR-RAS'!E322</f>
        <v>2700</v>
      </c>
      <c r="E317" s="1">
        <v>0</v>
      </c>
      <c r="F317" s="1">
        <v>0</v>
      </c>
      <c r="G317" s="2">
        <f t="shared" si="12"/>
        <v>2559.6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2700</v>
      </c>
      <c r="D321" s="1">
        <f>'PR-RAS'!E326</f>
        <v>2700</v>
      </c>
      <c r="E321" s="1">
        <v>0</v>
      </c>
      <c r="F321" s="1">
        <v>0</v>
      </c>
      <c r="G321" s="2">
        <f t="shared" si="12"/>
        <v>2592</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89782.62</v>
      </c>
      <c r="D355" s="1">
        <f>'PR-RAS'!E360</f>
        <v>235952.81</v>
      </c>
      <c r="E355" s="1">
        <v>0</v>
      </c>
      <c r="F355" s="1">
        <v>0</v>
      </c>
      <c r="G355" s="2">
        <f t="shared" si="12"/>
        <v>198837.63695999997</v>
      </c>
      <c r="H355" s="2">
        <f t="shared" si="13"/>
        <v>0.57000000000698492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225640.31</v>
      </c>
      <c r="E356" s="1">
        <v>0</v>
      </c>
      <c r="F356" s="1">
        <v>0</v>
      </c>
      <c r="G356" s="2">
        <f t="shared" si="12"/>
        <v>160204.6201</v>
      </c>
      <c r="H356" s="2">
        <f t="shared" si="13"/>
        <v>0.30999999999767169</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225640.31</v>
      </c>
      <c r="E361" s="1">
        <v>0</v>
      </c>
      <c r="F361" s="1">
        <v>0</v>
      </c>
      <c r="G361" s="2">
        <f t="shared" si="12"/>
        <v>162461.0232</v>
      </c>
      <c r="H361" s="2">
        <f t="shared" si="13"/>
        <v>0.30999999999767169</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169206.06</v>
      </c>
      <c r="E364" s="1">
        <v>0</v>
      </c>
      <c r="F364" s="1">
        <v>0</v>
      </c>
      <c r="G364" s="2">
        <f t="shared" si="12"/>
        <v>122843.59955999999</v>
      </c>
      <c r="H364" s="2">
        <f t="shared" si="13"/>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56434.25</v>
      </c>
      <c r="E365" s="1">
        <v>0</v>
      </c>
      <c r="F365" s="1">
        <v>0</v>
      </c>
      <c r="G365" s="2">
        <f t="shared" si="12"/>
        <v>41084.133999999998</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89782.62</v>
      </c>
      <c r="D368" s="1">
        <f>'PR-RAS'!E373</f>
        <v>10312.5</v>
      </c>
      <c r="E368" s="1">
        <v>0</v>
      </c>
      <c r="F368" s="1">
        <v>0</v>
      </c>
      <c r="G368" s="2">
        <f t="shared" si="12"/>
        <v>40519.596539999999</v>
      </c>
      <c r="H368" s="2">
        <f t="shared" si="13"/>
        <v>0.88000000000465661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89782.62</v>
      </c>
      <c r="D369" s="1">
        <f>'PR-RAS'!E374</f>
        <v>0</v>
      </c>
      <c r="E369" s="1">
        <v>0</v>
      </c>
      <c r="F369" s="1">
        <v>0</v>
      </c>
      <c r="G369" s="2">
        <f t="shared" si="12"/>
        <v>33040.004159999997</v>
      </c>
      <c r="H369" s="2">
        <f t="shared" si="13"/>
        <v>0.38000000000465661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51032.75</v>
      </c>
      <c r="D372" s="1">
        <f>'PR-RAS'!E377</f>
        <v>0</v>
      </c>
      <c r="E372" s="1">
        <v>0</v>
      </c>
      <c r="F372" s="1">
        <v>0</v>
      </c>
      <c r="G372" s="2">
        <f t="shared" si="12"/>
        <v>18933.150249999999</v>
      </c>
      <c r="H372" s="2">
        <f t="shared" si="13"/>
        <v>0.25</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38749.870000000003</v>
      </c>
      <c r="D373" s="1">
        <f>'PR-RAS'!E378</f>
        <v>0</v>
      </c>
      <c r="E373" s="1">
        <v>0</v>
      </c>
      <c r="F373" s="1">
        <v>0</v>
      </c>
      <c r="G373" s="2">
        <f t="shared" si="12"/>
        <v>14414.951640000001</v>
      </c>
      <c r="H373" s="2">
        <f t="shared" si="13"/>
        <v>0.12999999999738066</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10312.5</v>
      </c>
      <c r="E396" s="1">
        <v>0</v>
      </c>
      <c r="F396" s="1">
        <v>0</v>
      </c>
      <c r="G396" s="2">
        <f t="shared" si="12"/>
        <v>8146.875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10312.5</v>
      </c>
      <c r="E399" s="1">
        <v>0</v>
      </c>
      <c r="F399" s="1">
        <v>0</v>
      </c>
      <c r="G399" s="2">
        <f t="shared" si="12"/>
        <v>8208.75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87082.62</v>
      </c>
      <c r="D413" s="1">
        <f>'PR-RAS'!E418</f>
        <v>233252.81</v>
      </c>
      <c r="E413" s="1">
        <v>0</v>
      </c>
      <c r="F413" s="1">
        <v>0</v>
      </c>
      <c r="G413" s="2">
        <f t="shared" si="12"/>
        <v>228078.35487999997</v>
      </c>
      <c r="H413" s="2">
        <f t="shared" si="13"/>
        <v>0.57000000000698492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328837.08</v>
      </c>
      <c r="D417" s="1">
        <f>'PR-RAS'!E422</f>
        <v>440677.19999999995</v>
      </c>
      <c r="E417" s="1">
        <v>0</v>
      </c>
      <c r="F417" s="1">
        <v>0</v>
      </c>
      <c r="G417" s="2">
        <f t="shared" si="12"/>
        <v>503439.65567999997</v>
      </c>
      <c r="H417" s="2">
        <f t="shared" si="13"/>
        <v>0.27999999996973202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202628.21999999997</v>
      </c>
      <c r="D418" s="1">
        <f>'PR-RAS'!E423</f>
        <v>455539.58999999997</v>
      </c>
      <c r="E418" s="1">
        <v>0</v>
      </c>
      <c r="F418" s="1">
        <v>0</v>
      </c>
      <c r="G418" s="2">
        <f t="shared" si="12"/>
        <v>464415.98579999997</v>
      </c>
      <c r="H418" s="2">
        <f t="shared" si="13"/>
        <v>0.63000000000465661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126208.86000000004</v>
      </c>
      <c r="D419" s="1">
        <f>'PR-RAS'!E424</f>
        <v>0</v>
      </c>
      <c r="E419" s="1">
        <v>0</v>
      </c>
      <c r="F419" s="1">
        <v>0</v>
      </c>
      <c r="G419" s="2">
        <f t="shared" si="12"/>
        <v>52755.303480000017</v>
      </c>
      <c r="H419" s="2">
        <f t="shared" si="13"/>
        <v>0.13999999995576218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14862.390000000014</v>
      </c>
      <c r="E420" s="1">
        <v>0</v>
      </c>
      <c r="F420" s="1">
        <v>0</v>
      </c>
      <c r="G420" s="2">
        <f t="shared" si="12"/>
        <v>12454.682820000011</v>
      </c>
      <c r="H420" s="2">
        <f t="shared" si="13"/>
        <v>0.39000000001396984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159189.1</v>
      </c>
      <c r="D422" s="1">
        <f>'PR-RAS'!E427</f>
        <v>82449.89</v>
      </c>
      <c r="E422" s="1">
        <v>0</v>
      </c>
      <c r="F422" s="1">
        <v>0</v>
      </c>
      <c r="G422" s="2">
        <f t="shared" si="12"/>
        <v>136441.41847999999</v>
      </c>
      <c r="H422" s="2">
        <f t="shared" si="13"/>
        <v>0.21000000000640284</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12026.96</v>
      </c>
      <c r="D529" s="1">
        <f>'PR-RAS'!E535</f>
        <v>0</v>
      </c>
      <c r="E529" s="1">
        <v>0</v>
      </c>
      <c r="F529" s="1">
        <v>0</v>
      </c>
      <c r="G529" s="2">
        <f t="shared" ref="G529:G836" si="14">(B529/1000)*(C529*1+D529*2)</f>
        <v>6350.23488</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12026.96</v>
      </c>
      <c r="D591" s="1">
        <f>'PR-RAS'!E597</f>
        <v>0</v>
      </c>
      <c r="E591" s="1">
        <v>0</v>
      </c>
      <c r="F591" s="1">
        <v>0</v>
      </c>
      <c r="G591" s="2">
        <f t="shared" si="14"/>
        <v>7095.9063999999989</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12026.96</v>
      </c>
      <c r="D615" s="1">
        <f>'PR-RAS'!E621</f>
        <v>0</v>
      </c>
      <c r="E615" s="1">
        <v>0</v>
      </c>
      <c r="F615" s="1">
        <v>0</v>
      </c>
      <c r="G615" s="2">
        <f t="shared" si="14"/>
        <v>7384.5534399999997</v>
      </c>
      <c r="H615" s="2">
        <f t="shared" si="15"/>
        <v>4.0000000000873115E-2</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12026.96</v>
      </c>
      <c r="D616" s="1">
        <f>'PR-RAS'!E622</f>
        <v>0</v>
      </c>
      <c r="E616" s="1">
        <v>0</v>
      </c>
      <c r="F616" s="1">
        <v>0</v>
      </c>
      <c r="G616" s="2">
        <f t="shared" si="14"/>
        <v>7396.5803999999989</v>
      </c>
      <c r="H616" s="2">
        <f t="shared" si="15"/>
        <v>4.0000000000873115E-2</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12026.96</v>
      </c>
      <c r="D634" s="1">
        <f>'PR-RAS'!E640</f>
        <v>0</v>
      </c>
      <c r="E634" s="1">
        <v>0</v>
      </c>
      <c r="F634" s="1">
        <v>0</v>
      </c>
      <c r="G634" s="2">
        <f t="shared" si="14"/>
        <v>7613.0656799999997</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328837.08</v>
      </c>
      <c r="D637" s="1">
        <f>'PR-RAS'!E643</f>
        <v>440677.19999999995</v>
      </c>
      <c r="E637" s="1">
        <v>0</v>
      </c>
      <c r="F637" s="1">
        <v>0</v>
      </c>
      <c r="G637" s="2">
        <f t="shared" si="14"/>
        <v>769681.78128</v>
      </c>
      <c r="H637" s="2">
        <f t="shared" si="15"/>
        <v>0.27999999996973202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214655.17999999996</v>
      </c>
      <c r="D638" s="1">
        <f>'PR-RAS'!E644</f>
        <v>455539.58999999997</v>
      </c>
      <c r="E638" s="1">
        <v>0</v>
      </c>
      <c r="F638" s="1">
        <v>0</v>
      </c>
      <c r="G638" s="2">
        <f t="shared" si="14"/>
        <v>717092.78731999989</v>
      </c>
      <c r="H638" s="2">
        <f t="shared" si="15"/>
        <v>0.58999999999650754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114181.90000000005</v>
      </c>
      <c r="D639" s="1">
        <f>'PR-RAS'!E645</f>
        <v>0</v>
      </c>
      <c r="E639" s="1">
        <v>0</v>
      </c>
      <c r="F639" s="1">
        <v>0</v>
      </c>
      <c r="G639" s="2">
        <f t="shared" si="14"/>
        <v>72848.052200000035</v>
      </c>
      <c r="H639" s="2">
        <f t="shared" si="15"/>
        <v>9.9999999947613105E-2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14862.390000000014</v>
      </c>
      <c r="E640" s="1">
        <v>0</v>
      </c>
      <c r="F640" s="1">
        <v>0</v>
      </c>
      <c r="G640" s="2">
        <f t="shared" si="14"/>
        <v>18994.134420000017</v>
      </c>
      <c r="H640" s="2">
        <f t="shared" si="15"/>
        <v>0.39000000001396984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159189.1</v>
      </c>
      <c r="D642" s="1">
        <f>'PR-RAS'!E648</f>
        <v>82449.89</v>
      </c>
      <c r="E642" s="1">
        <v>0</v>
      </c>
      <c r="F642" s="1">
        <v>0</v>
      </c>
      <c r="G642" s="2">
        <f t="shared" si="14"/>
        <v>207740.97208000001</v>
      </c>
      <c r="H642" s="2">
        <f t="shared" si="15"/>
        <v>0.21000000000640284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45007.199999999953</v>
      </c>
      <c r="D644" s="1">
        <f>'PR-RAS'!E650</f>
        <v>97312.280000000013</v>
      </c>
      <c r="E644" s="1">
        <v>0</v>
      </c>
      <c r="F644" s="1">
        <v>0</v>
      </c>
      <c r="G644" s="2">
        <f t="shared" si="14"/>
        <v>154083.22167999999</v>
      </c>
      <c r="H644" s="2">
        <f t="shared" si="15"/>
        <v>0.47999999996682163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71120.44</v>
      </c>
      <c r="D646" s="1">
        <f>'PR-RAS'!E653</f>
        <v>17329.29</v>
      </c>
      <c r="E646" s="1">
        <v>0</v>
      </c>
      <c r="F646" s="1">
        <v>0</v>
      </c>
      <c r="G646" s="2">
        <f t="shared" si="14"/>
        <v>68227.467900000003</v>
      </c>
      <c r="H646" s="2">
        <f t="shared" si="15"/>
        <v>0.73000000000320142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349726.22</v>
      </c>
      <c r="D647" s="1">
        <f>'PR-RAS'!E654</f>
        <v>489577.2</v>
      </c>
      <c r="E647" s="1">
        <v>0</v>
      </c>
      <c r="F647" s="1">
        <v>0</v>
      </c>
      <c r="G647" s="2">
        <f t="shared" si="14"/>
        <v>858456.88052000012</v>
      </c>
      <c r="H647" s="2">
        <f t="shared" si="15"/>
        <v>0.41999999998370185</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393705.14</v>
      </c>
      <c r="D648" s="1">
        <f>'PR-RAS'!E655</f>
        <v>391893.11</v>
      </c>
      <c r="E648" s="1">
        <v>0</v>
      </c>
      <c r="F648" s="1">
        <v>0</v>
      </c>
      <c r="G648" s="2">
        <f t="shared" si="14"/>
        <v>761836.90991999989</v>
      </c>
      <c r="H648" s="2">
        <f t="shared" si="15"/>
        <v>0.25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27141.51999999996</v>
      </c>
      <c r="D649" s="1">
        <f>'PR-RAS'!E656</f>
        <v>115013.38</v>
      </c>
      <c r="E649" s="1">
        <v>0</v>
      </c>
      <c r="F649" s="1">
        <v>0</v>
      </c>
      <c r="G649" s="2">
        <f t="shared" si="14"/>
        <v>166645.04543999999</v>
      </c>
      <c r="H649" s="2">
        <f t="shared" si="15"/>
        <v>0.86000000004423782</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5</v>
      </c>
      <c r="D650" s="1">
        <f>'PR-RAS'!E657</f>
        <v>11</v>
      </c>
      <c r="E650" s="1">
        <v>0</v>
      </c>
      <c r="F650" s="1">
        <v>0</v>
      </c>
      <c r="G650" s="2">
        <f t="shared" si="14"/>
        <v>17.523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5</v>
      </c>
      <c r="D652" s="1">
        <f>'PR-RAS'!E659</f>
        <v>11</v>
      </c>
      <c r="E652" s="1">
        <v>0</v>
      </c>
      <c r="F652" s="1">
        <v>0</v>
      </c>
      <c r="G652" s="2">
        <f t="shared" si="14"/>
        <v>17.577000000000002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1687.11</v>
      </c>
      <c r="D657" s="1">
        <f>'PR-RAS'!E664</f>
        <v>1992.86</v>
      </c>
      <c r="E657" s="1">
        <v>0</v>
      </c>
      <c r="F657" s="1">
        <v>0</v>
      </c>
      <c r="G657" s="2">
        <f t="shared" si="16"/>
        <v>3721.3764799999999</v>
      </c>
      <c r="H657" s="2">
        <f t="shared" si="17"/>
        <v>0.25</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91462.44</v>
      </c>
      <c r="D662" s="1">
        <f>'PR-RAS'!E669</f>
        <v>0</v>
      </c>
      <c r="E662" s="1">
        <v>0</v>
      </c>
      <c r="F662" s="1">
        <v>0</v>
      </c>
      <c r="G662" s="2">
        <f t="shared" si="14"/>
        <v>60456.672840000007</v>
      </c>
      <c r="H662" s="2">
        <f t="shared" si="15"/>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171662.5</v>
      </c>
      <c r="D666" s="1">
        <f>'PR-RAS'!E673</f>
        <v>98337.5</v>
      </c>
      <c r="E666" s="1">
        <v>0</v>
      </c>
      <c r="F666" s="1">
        <v>0</v>
      </c>
      <c r="G666" s="2">
        <f t="shared" si="14"/>
        <v>244944.4375</v>
      </c>
      <c r="H666" s="2">
        <f t="shared" si="15"/>
        <v>1</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98954.21</v>
      </c>
      <c r="E667" s="1">
        <v>0</v>
      </c>
      <c r="F667" s="1">
        <v>0</v>
      </c>
      <c r="G667" s="2">
        <f t="shared" si="14"/>
        <v>131807.00772000002</v>
      </c>
      <c r="H667" s="2">
        <f t="shared" si="15"/>
        <v>0.21000000000640284</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11983.2</v>
      </c>
      <c r="D670" s="1">
        <f>'PR-RAS'!E677</f>
        <v>0</v>
      </c>
      <c r="E670" s="1">
        <v>0</v>
      </c>
      <c r="F670" s="1">
        <v>0</v>
      </c>
      <c r="G670" s="2">
        <f t="shared" si="14"/>
        <v>8016.7608000000009</v>
      </c>
      <c r="H670" s="2">
        <f t="shared" si="15"/>
        <v>0.2000000000007276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240.39</v>
      </c>
      <c r="D715" s="1">
        <f>'PR-RAS'!E722</f>
        <v>353.43</v>
      </c>
      <c r="E715" s="1">
        <v>0</v>
      </c>
      <c r="F715" s="1">
        <v>0</v>
      </c>
      <c r="G715" s="2">
        <f t="shared" ref="G715:G716" si="22">(B715/1000)*(C715*1+D715*2)</f>
        <v>676.3365</v>
      </c>
      <c r="H715" s="2">
        <f t="shared" ref="H715:H716" si="23">ABS(C715-ROUND(C715,0))+ABS(D715-ROUND(D715,0))</f>
        <v>0.81999999999999318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1553.4</v>
      </c>
      <c r="D727" s="1">
        <f>'PR-RAS'!E734</f>
        <v>1548.87</v>
      </c>
      <c r="E727" s="1">
        <v>0</v>
      </c>
      <c r="F727" s="1">
        <v>0</v>
      </c>
      <c r="G727" s="2">
        <f t="shared" si="14"/>
        <v>3376.7276399999996</v>
      </c>
      <c r="H727" s="2">
        <f t="shared" si="15"/>
        <v>0.53000000000020009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17124.439999999999</v>
      </c>
      <c r="E734" s="1">
        <v>0</v>
      </c>
      <c r="F734" s="1">
        <v>0</v>
      </c>
      <c r="G734" s="2">
        <f t="shared" si="14"/>
        <v>25104.429039999999</v>
      </c>
      <c r="H734" s="2">
        <f t="shared" si="15"/>
        <v>0.43999999999869033</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67.510000000000005</v>
      </c>
      <c r="E750" s="1">
        <v>0</v>
      </c>
      <c r="F750" s="1">
        <v>0</v>
      </c>
      <c r="G750" s="2">
        <f t="shared" si="14"/>
        <v>101.12998</v>
      </c>
      <c r="H750" s="2">
        <f t="shared" si="15"/>
        <v>0.48999999999999488</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1460</v>
      </c>
      <c r="E836" s="1">
        <v>0</v>
      </c>
      <c r="F836" s="1">
        <v>0</v>
      </c>
      <c r="G836" s="2">
        <f t="shared" si="14"/>
        <v>2438.1999999999998</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2919.89</v>
      </c>
      <c r="D841" s="1">
        <f>'PR-RAS'!E848</f>
        <v>2521.73</v>
      </c>
      <c r="E841" s="1">
        <v>0</v>
      </c>
      <c r="F841" s="1">
        <v>0</v>
      </c>
      <c r="G841" s="2">
        <f t="shared" si="34"/>
        <v>6689.2139999999999</v>
      </c>
      <c r="H841" s="2">
        <f t="shared" si="35"/>
        <v>0.38000000000010914</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880</v>
      </c>
      <c r="D843" s="1">
        <f>'PR-RAS'!E850</f>
        <v>0</v>
      </c>
      <c r="E843" s="1">
        <v>0</v>
      </c>
      <c r="F843" s="1">
        <v>0</v>
      </c>
      <c r="G843" s="2">
        <f t="shared" si="34"/>
        <v>740.95999999999992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7177.5</v>
      </c>
      <c r="D844" s="1">
        <f>'PR-RAS'!E851</f>
        <v>9551.7000000000007</v>
      </c>
      <c r="E844" s="1">
        <v>0</v>
      </c>
      <c r="F844" s="1">
        <v>0</v>
      </c>
      <c r="G844" s="2">
        <f t="shared" si="34"/>
        <v>22154.798699999999</v>
      </c>
      <c r="H844" s="2">
        <f t="shared" si="35"/>
        <v>0.7999999999992724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12026.96</v>
      </c>
      <c r="D988" s="1">
        <f>'PR-RAS'!E995</f>
        <v>0</v>
      </c>
      <c r="E988" s="1">
        <v>0</v>
      </c>
      <c r="F988" s="1">
        <v>0</v>
      </c>
      <c r="G988" s="2">
        <f t="shared" si="34"/>
        <v>11870.609519999998</v>
      </c>
      <c r="H988" s="2">
        <f t="shared" si="35"/>
        <v>4.0000000000873115E-2</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224179.85</v>
      </c>
      <c r="D1582" s="6"/>
      <c r="E1582" s="6">
        <v>0</v>
      </c>
      <c r="F1582" s="6">
        <v>0</v>
      </c>
      <c r="G1582" s="7">
        <f t="shared" ref="G1582:G1686" si="70">B1582/1000*C1582</f>
        <v>224.17985000000002</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489860.28</v>
      </c>
      <c r="D1583" s="1">
        <v>0</v>
      </c>
      <c r="E1583" s="1">
        <v>0</v>
      </c>
      <c r="F1583" s="1">
        <v>0</v>
      </c>
      <c r="G1583" s="2">
        <f t="shared" si="70"/>
        <v>979.72056000000009</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213907.47</v>
      </c>
      <c r="D1585" s="1">
        <v>0</v>
      </c>
      <c r="E1585" s="1">
        <v>0</v>
      </c>
      <c r="F1585" s="1">
        <v>0</v>
      </c>
      <c r="G1585" s="2">
        <f t="shared" si="70"/>
        <v>855.62988000000007</v>
      </c>
      <c r="H1585" s="2">
        <f t="shared" si="71"/>
        <v>0.47000000000116415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108597.12</v>
      </c>
      <c r="D1586" s="1">
        <v>0</v>
      </c>
      <c r="E1586" s="1">
        <v>0</v>
      </c>
      <c r="F1586" s="1">
        <v>0</v>
      </c>
      <c r="G1586" s="2">
        <f t="shared" si="70"/>
        <v>542.98559999999998</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73303.89</v>
      </c>
      <c r="D1587" s="1">
        <v>0</v>
      </c>
      <c r="E1587" s="1">
        <v>0</v>
      </c>
      <c r="F1587" s="1">
        <v>0</v>
      </c>
      <c r="G1587" s="2">
        <f t="shared" si="70"/>
        <v>439.82334000000003</v>
      </c>
      <c r="H1587" s="2">
        <f t="shared" si="71"/>
        <v>0.11000000000058208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253.09</v>
      </c>
      <c r="D1588" s="1">
        <v>0</v>
      </c>
      <c r="E1588" s="1">
        <v>0</v>
      </c>
      <c r="F1588" s="1">
        <v>0</v>
      </c>
      <c r="G1588" s="2">
        <f t="shared" si="70"/>
        <v>1.77163</v>
      </c>
      <c r="H1588" s="2">
        <f t="shared" si="71"/>
        <v>9.0000000000003411E-2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14975</v>
      </c>
      <c r="D1589" s="1">
        <v>0</v>
      </c>
      <c r="E1589" s="1">
        <v>0</v>
      </c>
      <c r="F1589" s="1">
        <v>0</v>
      </c>
      <c r="G1589" s="2">
        <f t="shared" si="70"/>
        <v>119.8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10478.370000000001</v>
      </c>
      <c r="D1591" s="1">
        <v>0</v>
      </c>
      <c r="E1591" s="1">
        <v>0</v>
      </c>
      <c r="F1591" s="1">
        <v>0</v>
      </c>
      <c r="G1591" s="2">
        <f t="shared" si="70"/>
        <v>104.78370000000001</v>
      </c>
      <c r="H1591" s="2">
        <f t="shared" si="71"/>
        <v>0.37000000000080036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6300</v>
      </c>
      <c r="D1593" s="1">
        <v>0</v>
      </c>
      <c r="E1593" s="1">
        <v>0</v>
      </c>
      <c r="F1593" s="1">
        <v>0</v>
      </c>
      <c r="G1593" s="2">
        <f t="shared" si="70"/>
        <v>75.600000000000009</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235952.81</v>
      </c>
      <c r="D1594" s="1">
        <v>0</v>
      </c>
      <c r="E1594" s="1">
        <v>0</v>
      </c>
      <c r="F1594" s="1">
        <v>0</v>
      </c>
      <c r="G1594" s="2">
        <f t="shared" si="70"/>
        <v>3067.3865299999998</v>
      </c>
      <c r="H1594" s="2">
        <f t="shared" si="71"/>
        <v>0.19000000000232831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40000</v>
      </c>
      <c r="D1595" s="1">
        <v>0</v>
      </c>
      <c r="E1595" s="1">
        <v>0</v>
      </c>
      <c r="F1595" s="1">
        <v>0</v>
      </c>
      <c r="G1595" s="2">
        <f t="shared" si="70"/>
        <v>560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40000</v>
      </c>
      <c r="D1599" s="1">
        <v>0</v>
      </c>
      <c r="E1599" s="1">
        <v>0</v>
      </c>
      <c r="F1599" s="1">
        <v>0</v>
      </c>
      <c r="G1599" s="2">
        <f t="shared" si="70"/>
        <v>720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377313.8</v>
      </c>
      <c r="D1602" s="1">
        <v>0</v>
      </c>
      <c r="E1602" s="1">
        <v>0</v>
      </c>
      <c r="F1602" s="1">
        <v>0</v>
      </c>
      <c r="G1602" s="2">
        <f t="shared" si="70"/>
        <v>7923.5898000000007</v>
      </c>
      <c r="H1602" s="2">
        <f t="shared" si="71"/>
        <v>0.20000000001164153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211359.74</v>
      </c>
      <c r="D1604" s="1">
        <v>0</v>
      </c>
      <c r="E1604" s="1">
        <v>0</v>
      </c>
      <c r="F1604" s="1">
        <v>0</v>
      </c>
      <c r="G1604" s="2">
        <f t="shared" si="70"/>
        <v>4861.2740199999998</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107745.04</v>
      </c>
      <c r="D1605" s="1">
        <v>0</v>
      </c>
      <c r="E1605" s="1">
        <v>0</v>
      </c>
      <c r="F1605" s="1">
        <v>0</v>
      </c>
      <c r="G1605" s="2">
        <f t="shared" si="70"/>
        <v>2585.88096</v>
      </c>
      <c r="H1605" s="2">
        <f t="shared" si="71"/>
        <v>3.9999999993597157E-2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70163.240000000005</v>
      </c>
      <c r="D1606" s="1">
        <v>0</v>
      </c>
      <c r="E1606" s="1">
        <v>0</v>
      </c>
      <c r="F1606" s="1">
        <v>0</v>
      </c>
      <c r="G1606" s="2">
        <f t="shared" si="70"/>
        <v>1754.0810000000001</v>
      </c>
      <c r="H1606" s="2">
        <f t="shared" si="71"/>
        <v>0.24000000000523869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253.09</v>
      </c>
      <c r="D1607" s="1">
        <v>0</v>
      </c>
      <c r="E1607" s="1">
        <v>0</v>
      </c>
      <c r="F1607" s="1">
        <v>0</v>
      </c>
      <c r="G1607" s="2">
        <f t="shared" si="70"/>
        <v>6.5803399999999996</v>
      </c>
      <c r="H1607" s="2">
        <f t="shared" si="71"/>
        <v>9.0000000000003411E-2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16420</v>
      </c>
      <c r="D1608" s="1">
        <v>0</v>
      </c>
      <c r="E1608" s="1">
        <v>0</v>
      </c>
      <c r="F1608" s="1">
        <v>0</v>
      </c>
      <c r="G1608" s="2">
        <f t="shared" si="70"/>
        <v>443.34</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10478.370000000001</v>
      </c>
      <c r="D1610" s="1">
        <v>0</v>
      </c>
      <c r="E1610" s="1">
        <v>0</v>
      </c>
      <c r="F1610" s="1">
        <v>0</v>
      </c>
      <c r="G1610" s="2">
        <f t="shared" si="70"/>
        <v>303.87273000000005</v>
      </c>
      <c r="H1610" s="2">
        <f t="shared" si="71"/>
        <v>0.37000000000080036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6300</v>
      </c>
      <c r="D1612" s="1">
        <v>0</v>
      </c>
      <c r="E1612" s="1">
        <v>0</v>
      </c>
      <c r="F1612" s="1">
        <v>0</v>
      </c>
      <c r="G1612" s="2">
        <f t="shared" si="70"/>
        <v>195.3</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165954.06</v>
      </c>
      <c r="D1613" s="1">
        <v>0</v>
      </c>
      <c r="E1613" s="1">
        <v>0</v>
      </c>
      <c r="F1613" s="1">
        <v>0</v>
      </c>
      <c r="G1613" s="2">
        <f t="shared" si="70"/>
        <v>5310.5299199999999</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336726.33</v>
      </c>
      <c r="D1621" s="1">
        <v>0</v>
      </c>
      <c r="E1621" s="1">
        <v>0</v>
      </c>
      <c r="F1621" s="1">
        <v>0</v>
      </c>
      <c r="G1621" s="2">
        <f t="shared" si="70"/>
        <v>13469.0532</v>
      </c>
      <c r="H1621" s="2">
        <f t="shared" si="71"/>
        <v>0.33000000001629815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275741.81</v>
      </c>
      <c r="D1622" s="1">
        <v>0</v>
      </c>
      <c r="E1622" s="1">
        <v>0</v>
      </c>
      <c r="F1622" s="1">
        <v>0</v>
      </c>
      <c r="G1622" s="2">
        <f t="shared" si="70"/>
        <v>11305.414210000001</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12507.89</v>
      </c>
      <c r="D1628" s="1">
        <v>0</v>
      </c>
      <c r="E1628" s="1">
        <v>0</v>
      </c>
      <c r="F1628" s="1">
        <v>0</v>
      </c>
      <c r="G1628" s="2">
        <f t="shared" si="70"/>
        <v>587.87082999999996</v>
      </c>
      <c r="H1628" s="2">
        <f t="shared" si="71"/>
        <v>0.11000000000058208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12507.89</v>
      </c>
      <c r="D1664" s="1">
        <v>0</v>
      </c>
      <c r="E1664" s="1">
        <v>0</v>
      </c>
      <c r="F1664" s="1">
        <v>0</v>
      </c>
      <c r="G1664" s="2">
        <f t="shared" si="70"/>
        <v>1038.1548700000001</v>
      </c>
      <c r="H1664" s="2">
        <f t="shared" si="71"/>
        <v>0.11000000000058208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12507.89</v>
      </c>
      <c r="D1668" s="1">
        <v>0</v>
      </c>
      <c r="E1668" s="1">
        <v>0</v>
      </c>
      <c r="F1668" s="1">
        <v>0</v>
      </c>
      <c r="G1668" s="2">
        <f t="shared" si="70"/>
        <v>1088.18643</v>
      </c>
      <c r="H1668" s="2">
        <f t="shared" si="71"/>
        <v>0.11000000000058208</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263233.91999999998</v>
      </c>
      <c r="D1669" s="1">
        <v>0</v>
      </c>
      <c r="E1669" s="1">
        <v>0</v>
      </c>
      <c r="F1669" s="1">
        <v>0</v>
      </c>
      <c r="G1669" s="2">
        <f t="shared" si="70"/>
        <v>23164.584959999996</v>
      </c>
      <c r="H1669" s="2">
        <f t="shared" si="71"/>
        <v>8.0000000016298145E-2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154673.31</v>
      </c>
      <c r="D1670" s="1">
        <v>0</v>
      </c>
      <c r="E1670" s="1">
        <v>0</v>
      </c>
      <c r="F1670" s="1">
        <v>0</v>
      </c>
      <c r="G1670" s="2">
        <f t="shared" si="70"/>
        <v>13765.924589999999</v>
      </c>
      <c r="H1670" s="2">
        <f t="shared" si="71"/>
        <v>0.30999999999767169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108560.61</v>
      </c>
      <c r="D1672" s="1">
        <v>0</v>
      </c>
      <c r="E1672" s="1">
        <v>0</v>
      </c>
      <c r="F1672" s="1">
        <v>0</v>
      </c>
      <c r="G1672" s="2">
        <f t="shared" si="70"/>
        <v>9879.0155099999993</v>
      </c>
      <c r="H1672" s="2">
        <f t="shared" si="71"/>
        <v>0.38999999999941792</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60984.520000000004</v>
      </c>
      <c r="D1681" s="1">
        <v>0</v>
      </c>
      <c r="E1681" s="1">
        <v>0</v>
      </c>
      <c r="F1681" s="1">
        <v>0</v>
      </c>
      <c r="G1681" s="2">
        <f t="shared" si="70"/>
        <v>6098.4520000000011</v>
      </c>
      <c r="H1681" s="2">
        <f t="shared" si="71"/>
        <v>0.47999999999592546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20984.52</v>
      </c>
      <c r="D1683" s="1">
        <v>0</v>
      </c>
      <c r="E1683" s="1">
        <v>0</v>
      </c>
      <c r="F1683" s="1">
        <v>0</v>
      </c>
      <c r="G1683" s="2">
        <f t="shared" si="70"/>
        <v>2140.4210399999997</v>
      </c>
      <c r="H1683" s="2">
        <f t="shared" si="71"/>
        <v>0.47999999999956344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40000</v>
      </c>
      <c r="D1685" s="1">
        <v>0</v>
      </c>
      <c r="E1685" s="1">
        <v>0</v>
      </c>
      <c r="F1685" s="1">
        <v>0</v>
      </c>
      <c r="G1685" s="2">
        <f>B1685/1000*C1685</f>
        <v>4160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30339</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326137.08</v>
      </c>
      <c r="I16" s="298">
        <f>'PR-RAS'!E6</f>
        <v>437977.19999999995</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112845.59999999998</v>
      </c>
      <c r="I17" s="298">
        <f>'PR-RAS'!E152</f>
        <v>219586.78</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45007.199999999953</v>
      </c>
      <c r="I19" s="298">
        <f>'PR-RAS'!E650</f>
        <v>97312.280000000013</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224179.85</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336726.33</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275741.81</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60984.520000000004</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13" zoomScaleNormal="100" workbookViewId="0">
      <selection activeCell="E425" sqref="E425"/>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326137.08</v>
      </c>
      <c r="E6" s="59">
        <f>E7+E43+E49+E82+E106+E125+E134+E140</f>
        <v>437977.19999999995</v>
      </c>
      <c r="F6" s="44">
        <f t="shared" ref="F6:F132" si="0">IF(D6&lt;&gt;0,IF(E6/D6&gt;=100,"&gt;&gt;100",E6/D6*100),"-")</f>
        <v>134.29236565189089</v>
      </c>
    </row>
    <row r="7" spans="1:24" ht="12.75" customHeight="1" x14ac:dyDescent="0.2">
      <c r="A7" s="62">
        <v>61</v>
      </c>
      <c r="B7" s="228" t="s">
        <v>65</v>
      </c>
      <c r="C7" s="267" t="s">
        <v>66</v>
      </c>
      <c r="D7" s="59">
        <f>D8+D17+D23+D29+D36+D39</f>
        <v>42323.39</v>
      </c>
      <c r="E7" s="59">
        <f>E8+E17+E23+E29+E36+E39</f>
        <v>48776.54</v>
      </c>
      <c r="F7" s="44">
        <f t="shared" si="0"/>
        <v>115.24724271850624</v>
      </c>
    </row>
    <row r="8" spans="1:24" ht="12.75" customHeight="1" x14ac:dyDescent="0.2">
      <c r="A8" s="62">
        <v>611</v>
      </c>
      <c r="B8" s="228" t="s">
        <v>67</v>
      </c>
      <c r="C8" s="267" t="s">
        <v>68</v>
      </c>
      <c r="D8" s="59">
        <f>SUM(D9:D14)-D15-D16</f>
        <v>40526.699999999997</v>
      </c>
      <c r="E8" s="59">
        <f>SUM(E9:E14)-E15-E16</f>
        <v>46655.4</v>
      </c>
      <c r="F8" s="44">
        <f t="shared" si="0"/>
        <v>115.12262286344559</v>
      </c>
    </row>
    <row r="9" spans="1:24" ht="12.75" customHeight="1" x14ac:dyDescent="0.2">
      <c r="A9" s="62">
        <v>6111</v>
      </c>
      <c r="B9" s="64" t="s">
        <v>69</v>
      </c>
      <c r="C9" s="267" t="s">
        <v>70</v>
      </c>
      <c r="D9" s="193">
        <v>40526.699999999997</v>
      </c>
      <c r="E9" s="193">
        <v>46655.4</v>
      </c>
      <c r="F9" s="44">
        <f t="shared" si="0"/>
        <v>115.12262286344559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1687.11</v>
      </c>
      <c r="E23" s="59">
        <f t="shared" si="2"/>
        <v>1992.86</v>
      </c>
      <c r="F23" s="44">
        <f t="shared" si="0"/>
        <v>118.1227068774413</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1687.11</v>
      </c>
      <c r="E27" s="193">
        <v>1992.86</v>
      </c>
      <c r="F27" s="44">
        <f t="shared" si="0"/>
        <v>118.1227068774413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109.58</v>
      </c>
      <c r="E29" s="59">
        <f>SUM(E30:E35)</f>
        <v>128.28</v>
      </c>
      <c r="F29" s="44">
        <f t="shared" si="0"/>
        <v>117.06515787552473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109.58</v>
      </c>
      <c r="E31" s="193">
        <v>128.28</v>
      </c>
      <c r="F31" s="44">
        <f t="shared" si="0"/>
        <v>117.06515787552473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275108.14</v>
      </c>
      <c r="E49" s="59">
        <f>E50+E53+E58+E61+E64+E68+E71+E74+E77</f>
        <v>370382.52999999997</v>
      </c>
      <c r="F49" s="44">
        <f t="shared" si="0"/>
        <v>134.63161431719175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75931.02</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v>75931.02</v>
      </c>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263124.94</v>
      </c>
      <c r="E58" s="59">
        <f t="shared" si="9"/>
        <v>197291.71</v>
      </c>
      <c r="F58" s="44">
        <f t="shared" si="0"/>
        <v>74.980239425422766</v>
      </c>
    </row>
    <row r="59" spans="1:6" ht="12" x14ac:dyDescent="0.2">
      <c r="A59" s="62">
        <v>6331</v>
      </c>
      <c r="B59" s="64" t="s">
        <v>169</v>
      </c>
      <c r="C59" s="267" t="s">
        <v>170</v>
      </c>
      <c r="D59" s="193">
        <v>91462.44</v>
      </c>
      <c r="E59" s="193"/>
      <c r="F59" s="44">
        <f t="shared" si="0"/>
        <v>0</v>
      </c>
    </row>
    <row r="60" spans="1:6" ht="12" x14ac:dyDescent="0.2">
      <c r="A60" s="62">
        <v>6332</v>
      </c>
      <c r="B60" s="64" t="s">
        <v>171</v>
      </c>
      <c r="C60" s="267" t="s">
        <v>172</v>
      </c>
      <c r="D60" s="193">
        <v>171662.5</v>
      </c>
      <c r="E60" s="193">
        <v>197291.71</v>
      </c>
      <c r="F60" s="44">
        <f t="shared" si="0"/>
        <v>114.92999927182699</v>
      </c>
    </row>
    <row r="61" spans="1:6" ht="12.75" customHeight="1" x14ac:dyDescent="0.2">
      <c r="A61" s="62">
        <v>634</v>
      </c>
      <c r="B61" s="64" t="s">
        <v>173</v>
      </c>
      <c r="C61" s="267" t="s">
        <v>174</v>
      </c>
      <c r="D61" s="59">
        <f t="shared" ref="D61:E61" si="10">SUM(D62:D63)</f>
        <v>11983.2</v>
      </c>
      <c r="E61" s="59">
        <f t="shared" si="10"/>
        <v>0</v>
      </c>
      <c r="F61" s="44">
        <f t="shared" si="0"/>
        <v>0</v>
      </c>
    </row>
    <row r="62" spans="1:6" ht="12.75" customHeight="1" x14ac:dyDescent="0.2">
      <c r="A62" s="62">
        <v>6341</v>
      </c>
      <c r="B62" s="64" t="s">
        <v>175</v>
      </c>
      <c r="C62" s="267" t="s">
        <v>176</v>
      </c>
      <c r="D62" s="193">
        <v>11983.2</v>
      </c>
      <c r="E62" s="193"/>
      <c r="F62" s="44">
        <f t="shared" si="0"/>
        <v>0</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97159.8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97159.8</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4823.8900000000003</v>
      </c>
      <c r="E82" s="59">
        <f t="shared" si="15"/>
        <v>4823.79</v>
      </c>
      <c r="F82" s="44">
        <f t="shared" si="0"/>
        <v>99.997926984238845</v>
      </c>
    </row>
    <row r="83" spans="1:6" ht="12.75" customHeight="1" x14ac:dyDescent="0.2">
      <c r="A83" s="62">
        <v>641</v>
      </c>
      <c r="B83" s="63" t="s">
        <v>217</v>
      </c>
      <c r="C83" s="267" t="s">
        <v>218</v>
      </c>
      <c r="D83" s="59">
        <f t="shared" ref="D83:E83" si="16">SUM(D84:D90)</f>
        <v>1.27</v>
      </c>
      <c r="E83" s="59">
        <f t="shared" si="16"/>
        <v>1.17</v>
      </c>
      <c r="F83" s="44">
        <f t="shared" si="0"/>
        <v>92.12598425196849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1.27</v>
      </c>
      <c r="E85" s="193">
        <v>1.17</v>
      </c>
      <c r="F85" s="44">
        <f t="shared" si="0"/>
        <v>92.12598425196849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4822.62</v>
      </c>
      <c r="E91" s="59">
        <f t="shared" si="17"/>
        <v>4822.62</v>
      </c>
      <c r="F91" s="44">
        <f t="shared" si="0"/>
        <v>100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4822.62</v>
      </c>
      <c r="E97" s="193">
        <v>4822.62</v>
      </c>
      <c r="F97" s="44">
        <f t="shared" si="0"/>
        <v>100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3881.6600000000003</v>
      </c>
      <c r="E106" s="59">
        <f>E107+E112+E120+E124</f>
        <v>5179.58</v>
      </c>
      <c r="F106" s="44">
        <f t="shared" si="0"/>
        <v>133.43724076812495</v>
      </c>
    </row>
    <row r="107" spans="1:6" ht="12.75" customHeight="1" x14ac:dyDescent="0.2">
      <c r="A107" s="62">
        <v>651</v>
      </c>
      <c r="B107" s="63" t="s">
        <v>265</v>
      </c>
      <c r="C107" s="267" t="s">
        <v>266</v>
      </c>
      <c r="D107" s="59">
        <f t="shared" ref="D107:E107" si="19">SUM(D108:D111)</f>
        <v>240.39</v>
      </c>
      <c r="E107" s="59">
        <f t="shared" si="19"/>
        <v>353.43</v>
      </c>
      <c r="F107" s="44">
        <f t="shared" si="0"/>
        <v>147.02358667165856</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240.39</v>
      </c>
      <c r="E111" s="193">
        <v>353.43</v>
      </c>
      <c r="F111" s="44">
        <f t="shared" si="0"/>
        <v>147.02358667165856</v>
      </c>
    </row>
    <row r="112" spans="1:6" ht="12.75" customHeight="1" x14ac:dyDescent="0.2">
      <c r="A112" s="62">
        <v>652</v>
      </c>
      <c r="B112" s="63" t="s">
        <v>275</v>
      </c>
      <c r="C112" s="267" t="s">
        <v>276</v>
      </c>
      <c r="D112" s="59">
        <f t="shared" ref="D112:E112" si="20">SUM(D113:D119)</f>
        <v>33.72</v>
      </c>
      <c r="E112" s="59">
        <f t="shared" si="20"/>
        <v>9.25</v>
      </c>
      <c r="F112" s="44">
        <f t="shared" si="0"/>
        <v>27.431791221826813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33.72</v>
      </c>
      <c r="E114" s="193">
        <v>9.25</v>
      </c>
      <c r="F114" s="44">
        <f t="shared" si="0"/>
        <v>27.431791221826813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3607.55</v>
      </c>
      <c r="E120" s="59">
        <f t="shared" si="21"/>
        <v>4816.8999999999996</v>
      </c>
      <c r="F120" s="44">
        <f t="shared" si="0"/>
        <v>133.52275089742344</v>
      </c>
    </row>
    <row r="121" spans="1:6" ht="12.75" customHeight="1" x14ac:dyDescent="0.2">
      <c r="A121" s="62">
        <v>6531</v>
      </c>
      <c r="B121" s="63" t="s">
        <v>293</v>
      </c>
      <c r="C121" s="267" t="s">
        <v>294</v>
      </c>
      <c r="D121" s="193">
        <v>215.02</v>
      </c>
      <c r="E121" s="193"/>
      <c r="F121" s="44">
        <f t="shared" si="0"/>
        <v>0</v>
      </c>
    </row>
    <row r="122" spans="1:6" ht="12.75" customHeight="1" x14ac:dyDescent="0.2">
      <c r="A122" s="62">
        <v>6532</v>
      </c>
      <c r="B122" s="63" t="s">
        <v>295</v>
      </c>
      <c r="C122" s="267" t="s">
        <v>296</v>
      </c>
      <c r="D122" s="193">
        <v>3392.53</v>
      </c>
      <c r="E122" s="193">
        <v>4816.8999999999996</v>
      </c>
      <c r="F122" s="44">
        <f t="shared" si="0"/>
        <v>141.98547986311098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8814.76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8814.76</v>
      </c>
      <c r="F151" s="44" t="str">
        <f t="shared" si="26"/>
        <v>-</v>
      </c>
    </row>
    <row r="152" spans="1:6" ht="12.75" customHeight="1" x14ac:dyDescent="0.2">
      <c r="A152" s="62">
        <v>3</v>
      </c>
      <c r="B152" s="63" t="s">
        <v>355</v>
      </c>
      <c r="C152" s="267" t="s">
        <v>61</v>
      </c>
      <c r="D152" s="59">
        <f>D153+D164+D202+D221+D230+D262+D273</f>
        <v>112845.59999999998</v>
      </c>
      <c r="E152" s="59">
        <f>E153+E164+E202+E221+E230+E262+E273</f>
        <v>219586.78</v>
      </c>
      <c r="F152" s="44">
        <f t="shared" si="26"/>
        <v>194.59046697434374</v>
      </c>
    </row>
    <row r="153" spans="1:6" ht="12.75" customHeight="1" x14ac:dyDescent="0.2">
      <c r="A153" s="62">
        <v>31</v>
      </c>
      <c r="B153" s="63" t="s">
        <v>356</v>
      </c>
      <c r="C153" s="267" t="s">
        <v>357</v>
      </c>
      <c r="D153" s="59">
        <f t="shared" ref="D153:E153" si="30">D154+D159+D160</f>
        <v>45660.74</v>
      </c>
      <c r="E153" s="59">
        <f t="shared" si="30"/>
        <v>107452.89</v>
      </c>
      <c r="F153" s="44">
        <f t="shared" si="26"/>
        <v>235.32884048747351</v>
      </c>
    </row>
    <row r="154" spans="1:6" ht="12.75" customHeight="1" x14ac:dyDescent="0.2">
      <c r="A154" s="62">
        <v>311</v>
      </c>
      <c r="B154" s="63" t="s">
        <v>358</v>
      </c>
      <c r="C154" s="267" t="s">
        <v>359</v>
      </c>
      <c r="D154" s="59">
        <f t="shared" ref="D154:E154" si="31">SUM(D155:D158)</f>
        <v>39191.89</v>
      </c>
      <c r="E154" s="59">
        <f t="shared" si="31"/>
        <v>91719.23</v>
      </c>
      <c r="F154" s="44">
        <f t="shared" si="26"/>
        <v>234.02604467403842</v>
      </c>
    </row>
    <row r="155" spans="1:6" ht="12.75" customHeight="1" x14ac:dyDescent="0.2">
      <c r="A155" s="62">
        <v>3111</v>
      </c>
      <c r="B155" s="63" t="s">
        <v>360</v>
      </c>
      <c r="C155" s="267" t="s">
        <v>361</v>
      </c>
      <c r="D155" s="193">
        <v>39191.89</v>
      </c>
      <c r="E155" s="193">
        <v>91719.23</v>
      </c>
      <c r="F155" s="44">
        <f t="shared" si="26"/>
        <v>234.02604467403842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v>600</v>
      </c>
      <c r="F159" s="44" t="str">
        <f t="shared" si="26"/>
        <v>-</v>
      </c>
    </row>
    <row r="160" spans="1:6" ht="12.75" customHeight="1" x14ac:dyDescent="0.2">
      <c r="A160" s="62">
        <v>313</v>
      </c>
      <c r="B160" s="64" t="s">
        <v>370</v>
      </c>
      <c r="C160" s="267" t="s">
        <v>371</v>
      </c>
      <c r="D160" s="59">
        <f t="shared" ref="D160:E160" si="32">SUM(D161:D163)</f>
        <v>6468.85</v>
      </c>
      <c r="E160" s="59">
        <f t="shared" si="32"/>
        <v>15133.66</v>
      </c>
      <c r="F160" s="44">
        <f t="shared" si="26"/>
        <v>233.94668294982876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6468.85</v>
      </c>
      <c r="E162" s="193">
        <v>15133.66</v>
      </c>
      <c r="F162" s="44">
        <f t="shared" si="26"/>
        <v>233.94668294982876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43008.119999999995</v>
      </c>
      <c r="E164" s="59">
        <f>E165+E170+E178+E188+E189+E194</f>
        <v>77011.41</v>
      </c>
      <c r="F164" s="44">
        <f t="shared" si="26"/>
        <v>179.06248866493121</v>
      </c>
    </row>
    <row r="165" spans="1:6" ht="12.75" customHeight="1" x14ac:dyDescent="0.2">
      <c r="A165" s="62">
        <v>321</v>
      </c>
      <c r="B165" s="63" t="s">
        <v>380</v>
      </c>
      <c r="C165" s="267" t="s">
        <v>381</v>
      </c>
      <c r="D165" s="59">
        <f t="shared" ref="D165:E165" si="33">SUM(D166:D169)</f>
        <v>1852.97</v>
      </c>
      <c r="E165" s="59">
        <f t="shared" si="33"/>
        <v>2775.2299999999996</v>
      </c>
      <c r="F165" s="44">
        <f t="shared" si="26"/>
        <v>149.77198767384249</v>
      </c>
    </row>
    <row r="166" spans="1:6" ht="12.75" customHeight="1" x14ac:dyDescent="0.2">
      <c r="A166" s="62">
        <v>3211</v>
      </c>
      <c r="B166" s="63" t="s">
        <v>382</v>
      </c>
      <c r="C166" s="267" t="s">
        <v>383</v>
      </c>
      <c r="D166" s="193">
        <v>86</v>
      </c>
      <c r="E166" s="193">
        <v>103.86</v>
      </c>
      <c r="F166" s="44">
        <f t="shared" si="26"/>
        <v>120.76744186046511</v>
      </c>
    </row>
    <row r="167" spans="1:6" ht="12.75" customHeight="1" x14ac:dyDescent="0.2">
      <c r="A167" s="62">
        <v>3212</v>
      </c>
      <c r="B167" s="63" t="s">
        <v>384</v>
      </c>
      <c r="C167" s="267" t="s">
        <v>385</v>
      </c>
      <c r="D167" s="193">
        <v>1553.4</v>
      </c>
      <c r="E167" s="193">
        <v>1548.87</v>
      </c>
      <c r="F167" s="44">
        <f t="shared" si="26"/>
        <v>99.708381614522963</v>
      </c>
    </row>
    <row r="168" spans="1:6" ht="12.75" customHeight="1" x14ac:dyDescent="0.2">
      <c r="A168" s="62">
        <v>3213</v>
      </c>
      <c r="B168" s="63" t="s">
        <v>386</v>
      </c>
      <c r="C168" s="267" t="s">
        <v>387</v>
      </c>
      <c r="D168" s="193">
        <v>0</v>
      </c>
      <c r="E168" s="193">
        <v>110</v>
      </c>
      <c r="F168" s="44" t="str">
        <f t="shared" si="26"/>
        <v>-</v>
      </c>
    </row>
    <row r="169" spans="1:6" ht="12.75" customHeight="1" x14ac:dyDescent="0.2">
      <c r="A169" s="62">
        <v>3214</v>
      </c>
      <c r="B169" s="63" t="s">
        <v>388</v>
      </c>
      <c r="C169" s="267" t="s">
        <v>389</v>
      </c>
      <c r="D169" s="193">
        <v>213.57</v>
      </c>
      <c r="E169" s="193">
        <v>1012.5</v>
      </c>
      <c r="F169" s="44">
        <f t="shared" si="26"/>
        <v>474.08343868520859</v>
      </c>
    </row>
    <row r="170" spans="1:6" ht="12.75" customHeight="1" x14ac:dyDescent="0.2">
      <c r="A170" s="62">
        <v>322</v>
      </c>
      <c r="B170" s="63" t="s">
        <v>390</v>
      </c>
      <c r="C170" s="267" t="s">
        <v>391</v>
      </c>
      <c r="D170" s="59">
        <f t="shared" ref="D170:E170" si="34">SUM(D171:D177)</f>
        <v>7530.05</v>
      </c>
      <c r="E170" s="59">
        <f t="shared" si="34"/>
        <v>19218.400000000001</v>
      </c>
      <c r="F170" s="44">
        <f t="shared" si="26"/>
        <v>255.22274088485469</v>
      </c>
    </row>
    <row r="171" spans="1:6" ht="12.75" customHeight="1" x14ac:dyDescent="0.2">
      <c r="A171" s="62">
        <v>3221</v>
      </c>
      <c r="B171" s="63" t="s">
        <v>392</v>
      </c>
      <c r="C171" s="267" t="s">
        <v>393</v>
      </c>
      <c r="D171" s="193">
        <v>521.12</v>
      </c>
      <c r="E171" s="193">
        <v>3737.61</v>
      </c>
      <c r="F171" s="44">
        <f t="shared" si="26"/>
        <v>717.22635861221988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6116.47</v>
      </c>
      <c r="E173" s="193">
        <v>8316.66</v>
      </c>
      <c r="F173" s="44">
        <f t="shared" si="26"/>
        <v>135.97156529828479</v>
      </c>
    </row>
    <row r="174" spans="1:6" ht="12.75" customHeight="1" x14ac:dyDescent="0.2">
      <c r="A174" s="62">
        <v>3224</v>
      </c>
      <c r="B174" s="64" t="s">
        <v>398</v>
      </c>
      <c r="C174" s="267" t="s">
        <v>399</v>
      </c>
      <c r="D174" s="193">
        <v>0</v>
      </c>
      <c r="E174" s="193">
        <v>1638.5</v>
      </c>
      <c r="F174" s="44" t="str">
        <f t="shared" si="26"/>
        <v>-</v>
      </c>
    </row>
    <row r="175" spans="1:6" ht="12.75" customHeight="1" x14ac:dyDescent="0.2">
      <c r="A175" s="62">
        <v>3225</v>
      </c>
      <c r="B175" s="64" t="s">
        <v>400</v>
      </c>
      <c r="C175" s="267" t="s">
        <v>401</v>
      </c>
      <c r="D175" s="193">
        <v>892.46</v>
      </c>
      <c r="E175" s="193">
        <v>5525.63</v>
      </c>
      <c r="F175" s="44">
        <f t="shared" si="26"/>
        <v>619.14595612128278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28298.35</v>
      </c>
      <c r="E178" s="59">
        <f t="shared" si="35"/>
        <v>34716.240000000005</v>
      </c>
      <c r="F178" s="44">
        <f t="shared" si="26"/>
        <v>122.67937883304153</v>
      </c>
    </row>
    <row r="179" spans="1:6" ht="12.75" customHeight="1" x14ac:dyDescent="0.2">
      <c r="A179" s="62">
        <v>3231</v>
      </c>
      <c r="B179" s="64" t="s">
        <v>408</v>
      </c>
      <c r="C179" s="267" t="s">
        <v>409</v>
      </c>
      <c r="D179" s="193">
        <v>1675.88</v>
      </c>
      <c r="E179" s="193">
        <v>1602.38</v>
      </c>
      <c r="F179" s="44">
        <f t="shared" si="26"/>
        <v>95.614244456643675</v>
      </c>
    </row>
    <row r="180" spans="1:6" ht="12.75" customHeight="1" x14ac:dyDescent="0.2">
      <c r="A180" s="62">
        <v>3232</v>
      </c>
      <c r="B180" s="64" t="s">
        <v>410</v>
      </c>
      <c r="C180" s="267" t="s">
        <v>411</v>
      </c>
      <c r="D180" s="193">
        <v>21687.86</v>
      </c>
      <c r="E180" s="193">
        <v>27337.88</v>
      </c>
      <c r="F180" s="44">
        <f t="shared" si="26"/>
        <v>126.0515329774353</v>
      </c>
    </row>
    <row r="181" spans="1:6" ht="12.75" customHeight="1" x14ac:dyDescent="0.2">
      <c r="A181" s="62">
        <v>3233</v>
      </c>
      <c r="B181" s="64" t="s">
        <v>412</v>
      </c>
      <c r="C181" s="267" t="s">
        <v>413</v>
      </c>
      <c r="D181" s="193">
        <v>3.75</v>
      </c>
      <c r="E181" s="193"/>
      <c r="F181" s="44">
        <f t="shared" si="26"/>
        <v>0</v>
      </c>
    </row>
    <row r="182" spans="1:6" ht="12.75" customHeight="1" x14ac:dyDescent="0.2">
      <c r="A182" s="62">
        <v>3234</v>
      </c>
      <c r="B182" s="64" t="s">
        <v>414</v>
      </c>
      <c r="C182" s="267" t="s">
        <v>415</v>
      </c>
      <c r="D182" s="193">
        <v>1474.01</v>
      </c>
      <c r="E182" s="193">
        <v>1308.56</v>
      </c>
      <c r="F182" s="44">
        <f t="shared" si="26"/>
        <v>88.775517126749477</v>
      </c>
    </row>
    <row r="183" spans="1:6" ht="12.75" customHeight="1" x14ac:dyDescent="0.2">
      <c r="A183" s="62">
        <v>3235</v>
      </c>
      <c r="B183" s="63" t="s">
        <v>416</v>
      </c>
      <c r="C183" s="267" t="s">
        <v>417</v>
      </c>
      <c r="D183" s="193">
        <v>734.64</v>
      </c>
      <c r="E183" s="193">
        <v>734.64</v>
      </c>
      <c r="F183" s="44">
        <f t="shared" si="26"/>
        <v>100</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1875</v>
      </c>
      <c r="E185" s="193">
        <v>2500</v>
      </c>
      <c r="F185" s="44">
        <f t="shared" si="26"/>
        <v>133.33333333333331</v>
      </c>
    </row>
    <row r="186" spans="1:6" ht="12.75" customHeight="1" x14ac:dyDescent="0.2">
      <c r="A186" s="62">
        <v>3238</v>
      </c>
      <c r="B186" s="63" t="s">
        <v>422</v>
      </c>
      <c r="C186" s="267" t="s">
        <v>423</v>
      </c>
      <c r="D186" s="193">
        <v>472.8</v>
      </c>
      <c r="E186" s="193">
        <v>753.76</v>
      </c>
      <c r="F186" s="44">
        <f t="shared" si="26"/>
        <v>159.42470389170896</v>
      </c>
    </row>
    <row r="187" spans="1:6" ht="12.75" customHeight="1" x14ac:dyDescent="0.2">
      <c r="A187" s="62">
        <v>3239</v>
      </c>
      <c r="B187" s="63" t="s">
        <v>424</v>
      </c>
      <c r="C187" s="267" t="s">
        <v>425</v>
      </c>
      <c r="D187" s="193">
        <v>374.41</v>
      </c>
      <c r="E187" s="193">
        <v>479.02</v>
      </c>
      <c r="F187" s="44">
        <f t="shared" si="26"/>
        <v>127.93995886861995</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5326.75</v>
      </c>
      <c r="E194" s="59">
        <f t="shared" si="36"/>
        <v>20301.54</v>
      </c>
      <c r="F194" s="44">
        <f t="shared" si="26"/>
        <v>381.12432533909043</v>
      </c>
    </row>
    <row r="195" spans="1:6" ht="12.75" customHeight="1" x14ac:dyDescent="0.2">
      <c r="A195" s="62">
        <v>3291</v>
      </c>
      <c r="B195" s="182" t="s">
        <v>440</v>
      </c>
      <c r="C195" s="267" t="s">
        <v>441</v>
      </c>
      <c r="D195" s="193">
        <v>0</v>
      </c>
      <c r="E195" s="193">
        <v>17124.439999999999</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2549.1799999999998</v>
      </c>
      <c r="E197" s="193">
        <v>1499.68</v>
      </c>
      <c r="F197" s="44">
        <f t="shared" si="26"/>
        <v>58.829898241787561</v>
      </c>
    </row>
    <row r="198" spans="1:6" ht="12.75" customHeight="1" x14ac:dyDescent="0.2">
      <c r="A198" s="62">
        <v>3294</v>
      </c>
      <c r="B198" s="63" t="s">
        <v>446</v>
      </c>
      <c r="C198" s="267" t="s">
        <v>447</v>
      </c>
      <c r="D198" s="193">
        <v>222.11</v>
      </c>
      <c r="E198" s="193">
        <v>222.11</v>
      </c>
      <c r="F198" s="44">
        <f t="shared" si="26"/>
        <v>100</v>
      </c>
    </row>
    <row r="199" spans="1:6" ht="12.75" customHeight="1" x14ac:dyDescent="0.2">
      <c r="A199" s="62">
        <v>3295</v>
      </c>
      <c r="B199" s="63" t="s">
        <v>448</v>
      </c>
      <c r="C199" s="267" t="s">
        <v>449</v>
      </c>
      <c r="D199" s="193">
        <v>2146.7800000000002</v>
      </c>
      <c r="E199" s="193">
        <v>1201.1600000000001</v>
      </c>
      <c r="F199" s="44">
        <f t="shared" si="26"/>
        <v>55.951704413121043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408.68</v>
      </c>
      <c r="E201" s="193">
        <v>254.15</v>
      </c>
      <c r="F201" s="44">
        <f t="shared" si="26"/>
        <v>62.188019966722131</v>
      </c>
    </row>
    <row r="202" spans="1:6" ht="12.75" customHeight="1" x14ac:dyDescent="0.2">
      <c r="A202" s="62">
        <v>34</v>
      </c>
      <c r="B202" s="182" t="s">
        <v>454</v>
      </c>
      <c r="C202" s="267" t="s">
        <v>455</v>
      </c>
      <c r="D202" s="59">
        <f t="shared" ref="D202:E202" si="37">D203+D208+D216</f>
        <v>215.65</v>
      </c>
      <c r="E202" s="59">
        <f t="shared" si="37"/>
        <v>447.38</v>
      </c>
      <c r="F202" s="44">
        <f t="shared" si="26"/>
        <v>207.45652677950383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67.510000000000005</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v>67.510000000000005</v>
      </c>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215.65</v>
      </c>
      <c r="E216" s="59">
        <f t="shared" si="40"/>
        <v>379.87</v>
      </c>
      <c r="F216" s="44">
        <f t="shared" si="26"/>
        <v>176.1511708787387</v>
      </c>
    </row>
    <row r="217" spans="1:6" ht="12.75" customHeight="1" x14ac:dyDescent="0.2">
      <c r="A217" s="62">
        <v>3431</v>
      </c>
      <c r="B217" s="181" t="s">
        <v>484</v>
      </c>
      <c r="C217" s="267" t="s">
        <v>485</v>
      </c>
      <c r="D217" s="193">
        <v>215.65</v>
      </c>
      <c r="E217" s="193">
        <v>379.87</v>
      </c>
      <c r="F217" s="44">
        <f t="shared" si="26"/>
        <v>176.1511708787387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5400</v>
      </c>
      <c r="E221" s="59">
        <f t="shared" si="41"/>
        <v>5025</v>
      </c>
      <c r="F221" s="44">
        <f t="shared" si="26"/>
        <v>93.055555555555557</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5400</v>
      </c>
      <c r="E225" s="59">
        <f t="shared" si="43"/>
        <v>5025</v>
      </c>
      <c r="F225" s="44">
        <f t="shared" si="26"/>
        <v>93.055555555555557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5400</v>
      </c>
      <c r="E227" s="193">
        <v>5025</v>
      </c>
      <c r="F227" s="44">
        <f t="shared" si="26"/>
        <v>93.055555555555557</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3000</v>
      </c>
      <c r="E230" s="59">
        <f>E231+E234+E237+E242+E246+E250+E254+E257</f>
        <v>9950</v>
      </c>
      <c r="F230" s="44">
        <f t="shared" ref="F230:F245" si="44">IF(D230&lt;&gt;0,IF(E230/D230&gt;=100,"&gt;&gt;100",E230/D230*100),"-")</f>
        <v>331.66666666666669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3000</v>
      </c>
      <c r="E246" s="59">
        <f t="shared" si="48"/>
        <v>9950</v>
      </c>
      <c r="F246" s="44">
        <f t="shared" ref="F246:F249" si="49">IF(D246&lt;&gt;0,IF(E246/D246&gt;=100,"&gt;&gt;100",E246/D246*100),"-")</f>
        <v>331.66666666666669</v>
      </c>
    </row>
    <row r="247" spans="1:6" ht="12.75" customHeight="1" x14ac:dyDescent="0.2">
      <c r="A247" s="62" t="s">
        <v>541</v>
      </c>
      <c r="B247" s="63" t="s">
        <v>542</v>
      </c>
      <c r="C247" s="267" t="s">
        <v>541</v>
      </c>
      <c r="D247" s="193">
        <v>3000</v>
      </c>
      <c r="E247" s="193">
        <v>9950</v>
      </c>
      <c r="F247" s="44">
        <f t="shared" si="49"/>
        <v>331.66666666666669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10977.39</v>
      </c>
      <c r="E262" s="59">
        <f t="shared" si="55"/>
        <v>13533.43</v>
      </c>
      <c r="F262" s="44">
        <f t="shared" ref="F262:F268" si="56">IF(D262&lt;&gt;0,IF(E262/D262&gt;=100,"&gt;&gt;100",E262/D262*100),"-")</f>
        <v>123.28458768432206</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10977.39</v>
      </c>
      <c r="E269" s="59">
        <f t="shared" si="58"/>
        <v>13533.43</v>
      </c>
      <c r="F269" s="44">
        <f t="shared" ref="F269:F272" si="59">IF(D269&lt;&gt;0,IF(E269/D269&gt;=100,"&gt;&gt;100",E269/D269*100),"-")</f>
        <v>123.28458768432206</v>
      </c>
    </row>
    <row r="270" spans="1:6" ht="12.75" customHeight="1" x14ac:dyDescent="0.2">
      <c r="A270" s="62">
        <v>3721</v>
      </c>
      <c r="B270" s="64" t="s">
        <v>581</v>
      </c>
      <c r="C270" s="267" t="s">
        <v>582</v>
      </c>
      <c r="D270" s="193">
        <v>3799.89</v>
      </c>
      <c r="E270" s="193">
        <v>3981.73</v>
      </c>
      <c r="F270" s="44">
        <f t="shared" si="59"/>
        <v>104.78540168268029</v>
      </c>
    </row>
    <row r="271" spans="1:6" ht="12.75" customHeight="1" x14ac:dyDescent="0.2">
      <c r="A271" s="62">
        <v>3722</v>
      </c>
      <c r="B271" s="64" t="s">
        <v>583</v>
      </c>
      <c r="C271" s="267" t="s">
        <v>584</v>
      </c>
      <c r="D271" s="193">
        <v>7177.5</v>
      </c>
      <c r="E271" s="193">
        <v>9551.7000000000007</v>
      </c>
      <c r="F271" s="44">
        <f t="shared" si="59"/>
        <v>133.07836990595612</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4583.7</v>
      </c>
      <c r="E273" s="59">
        <f t="shared" si="60"/>
        <v>6166.67</v>
      </c>
      <c r="F273" s="44">
        <f t="shared" ref="F273:F277" si="61">IF(D273&lt;&gt;0,IF(E273/D273&gt;=100,"&gt;&gt;100",E273/D273*100),"-")</f>
        <v>134.53476449156796</v>
      </c>
    </row>
    <row r="274" spans="1:6" ht="12.75" customHeight="1" x14ac:dyDescent="0.2">
      <c r="A274" s="62">
        <v>381</v>
      </c>
      <c r="B274" s="63" t="s">
        <v>589</v>
      </c>
      <c r="C274" s="267" t="s">
        <v>590</v>
      </c>
      <c r="D274" s="59">
        <f t="shared" ref="D274:E274" si="62">SUM(D275:D277)</f>
        <v>4583.7</v>
      </c>
      <c r="E274" s="59">
        <f t="shared" si="62"/>
        <v>6166.67</v>
      </c>
      <c r="F274" s="44">
        <f t="shared" si="61"/>
        <v>134.53476449156796</v>
      </c>
    </row>
    <row r="275" spans="1:6" ht="12.75" customHeight="1" x14ac:dyDescent="0.2">
      <c r="A275" s="62">
        <v>3811</v>
      </c>
      <c r="B275" s="63" t="s">
        <v>591</v>
      </c>
      <c r="C275" s="267" t="s">
        <v>592</v>
      </c>
      <c r="D275" s="193">
        <v>4583.7</v>
      </c>
      <c r="E275" s="193">
        <v>6166.67</v>
      </c>
      <c r="F275" s="44">
        <f t="shared" si="61"/>
        <v>134.53476449156796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112845.59999999998</v>
      </c>
      <c r="E299" s="59">
        <f>E152-E297+E298</f>
        <v>219586.78</v>
      </c>
      <c r="F299" s="44">
        <f t="shared" si="68"/>
        <v>194.59046697434374</v>
      </c>
    </row>
    <row r="300" spans="1:6" ht="12.75" customHeight="1" x14ac:dyDescent="0.2">
      <c r="A300" s="62" t="s">
        <v>630</v>
      </c>
      <c r="B300" s="63" t="s">
        <v>641</v>
      </c>
      <c r="C300" s="267" t="s">
        <v>642</v>
      </c>
      <c r="D300" s="59">
        <f>IF(D6&gt;=D299,D6-D299,0)</f>
        <v>213291.48000000004</v>
      </c>
      <c r="E300" s="59">
        <f>IF(E6&gt;=E299,E6-E299,0)</f>
        <v>218390.41999999995</v>
      </c>
      <c r="F300" s="44">
        <f t="shared" si="68"/>
        <v>102.39059713027446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159189.1</v>
      </c>
      <c r="E303" s="193">
        <v>82449.89</v>
      </c>
      <c r="F303" s="44">
        <f t="shared" si="68"/>
        <v>51.793678084743235</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2700</v>
      </c>
      <c r="E308" s="59">
        <f t="shared" si="71"/>
        <v>2700</v>
      </c>
      <c r="F308" s="44">
        <f t="shared" ref="F308:F428" si="72">IF(D308&lt;&gt;0,IF(E308/D308&gt;=100,"&gt;&gt;100",E308/D308*100),"-")</f>
        <v>100</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2700</v>
      </c>
      <c r="E321" s="59">
        <f t="shared" si="76"/>
        <v>2700</v>
      </c>
      <c r="F321" s="44">
        <f t="shared" si="72"/>
        <v>100</v>
      </c>
    </row>
    <row r="322" spans="1:6" ht="12.75" customHeight="1" x14ac:dyDescent="0.2">
      <c r="A322" s="62">
        <v>721</v>
      </c>
      <c r="B322" s="63" t="s">
        <v>684</v>
      </c>
      <c r="C322" s="267" t="s">
        <v>685</v>
      </c>
      <c r="D322" s="59">
        <f t="shared" ref="D322:E322" si="77">SUM(D323:D326)</f>
        <v>2700</v>
      </c>
      <c r="E322" s="59">
        <f t="shared" si="77"/>
        <v>2700</v>
      </c>
      <c r="F322" s="44">
        <f t="shared" si="72"/>
        <v>100</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2700</v>
      </c>
      <c r="E326" s="193">
        <v>2700</v>
      </c>
      <c r="F326" s="44">
        <f t="shared" si="72"/>
        <v>100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89782.62</v>
      </c>
      <c r="E360" s="59">
        <f t="shared" si="86"/>
        <v>235952.81</v>
      </c>
      <c r="F360" s="44">
        <f t="shared" si="72"/>
        <v>262.80454947739332</v>
      </c>
    </row>
    <row r="361" spans="1:6" ht="12.75" customHeight="1" x14ac:dyDescent="0.2">
      <c r="A361" s="62">
        <v>41</v>
      </c>
      <c r="B361" s="63" t="s">
        <v>762</v>
      </c>
      <c r="C361" s="267" t="s">
        <v>763</v>
      </c>
      <c r="D361" s="59">
        <f t="shared" ref="D361:E361" si="87">D362+D366</f>
        <v>0</v>
      </c>
      <c r="E361" s="59">
        <f t="shared" si="87"/>
        <v>225640.31</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225640.31</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v>169206.06</v>
      </c>
      <c r="F369" s="44" t="str">
        <f t="shared" si="72"/>
        <v>-</v>
      </c>
    </row>
    <row r="370" spans="1:6" ht="12.75" customHeight="1" x14ac:dyDescent="0.2">
      <c r="A370" s="62">
        <v>4124</v>
      </c>
      <c r="B370" s="63" t="s">
        <v>676</v>
      </c>
      <c r="C370" s="267" t="s">
        <v>775</v>
      </c>
      <c r="D370" s="193">
        <v>0</v>
      </c>
      <c r="E370" s="193">
        <v>56434.25</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89782.62</v>
      </c>
      <c r="E373" s="59">
        <f t="shared" si="90"/>
        <v>10312.5</v>
      </c>
      <c r="F373" s="44">
        <f t="shared" si="72"/>
        <v>11.486076035651443</v>
      </c>
    </row>
    <row r="374" spans="1:6" ht="12.75" customHeight="1" x14ac:dyDescent="0.2">
      <c r="A374" s="62">
        <v>421</v>
      </c>
      <c r="B374" s="63" t="s">
        <v>780</v>
      </c>
      <c r="C374" s="267" t="s">
        <v>781</v>
      </c>
      <c r="D374" s="59">
        <f t="shared" ref="D374:E374" si="91">SUM(D375:D378)</f>
        <v>89782.62</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51032.75</v>
      </c>
      <c r="E377" s="193"/>
      <c r="F377" s="44">
        <f t="shared" si="72"/>
        <v>0</v>
      </c>
    </row>
    <row r="378" spans="1:6" ht="12.75" customHeight="1" x14ac:dyDescent="0.2">
      <c r="A378" s="62">
        <v>4214</v>
      </c>
      <c r="B378" s="63" t="s">
        <v>692</v>
      </c>
      <c r="C378" s="267" t="s">
        <v>785</v>
      </c>
      <c r="D378" s="193">
        <v>38749.870000000003</v>
      </c>
      <c r="E378" s="193"/>
      <c r="F378" s="44">
        <f t="shared" si="72"/>
        <v>0</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10312.5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10312.5</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87082.62</v>
      </c>
      <c r="E418" s="59">
        <f t="shared" si="102"/>
        <v>233252.81</v>
      </c>
      <c r="F418" s="44">
        <f t="shared" si="72"/>
        <v>267.85231082849828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328837.08</v>
      </c>
      <c r="E422" s="59">
        <f>E6+E308</f>
        <v>440677.19999999995</v>
      </c>
      <c r="F422" s="44">
        <f t="shared" si="72"/>
        <v>134.01079951202581</v>
      </c>
    </row>
    <row r="423" spans="1:6" ht="12.75" customHeight="1" x14ac:dyDescent="0.2">
      <c r="A423" s="62" t="s">
        <v>630</v>
      </c>
      <c r="B423" s="63" t="s">
        <v>853</v>
      </c>
      <c r="C423" s="267" t="s">
        <v>854</v>
      </c>
      <c r="D423" s="59">
        <f t="shared" ref="D423:E423" si="103">D299+D360</f>
        <v>202628.21999999997</v>
      </c>
      <c r="E423" s="59">
        <f t="shared" si="103"/>
        <v>455539.58999999997</v>
      </c>
      <c r="F423" s="44">
        <f t="shared" si="72"/>
        <v>224.81547239570085</v>
      </c>
    </row>
    <row r="424" spans="1:6" ht="12.75" customHeight="1" x14ac:dyDescent="0.2">
      <c r="A424" s="62" t="s">
        <v>630</v>
      </c>
      <c r="B424" s="63" t="s">
        <v>855</v>
      </c>
      <c r="C424" s="267" t="s">
        <v>856</v>
      </c>
      <c r="D424" s="59">
        <f t="shared" ref="D424:E424" si="104">IF(D422&gt;=D423,D422-D423,0)</f>
        <v>126208.86000000004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14862.390000000014</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159189.1</v>
      </c>
      <c r="E427" s="59">
        <f t="shared" si="107"/>
        <v>82449.89</v>
      </c>
      <c r="F427" s="44">
        <f t="shared" si="72"/>
        <v>51.793678084743235</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12026.96</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12026.96</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12026.96</v>
      </c>
      <c r="E621" s="59">
        <f t="shared" si="158"/>
        <v>0</v>
      </c>
      <c r="F621" s="44">
        <f t="shared" si="109"/>
        <v>0</v>
      </c>
    </row>
    <row r="622" spans="1:6" ht="12.75" customHeight="1" x14ac:dyDescent="0.2">
      <c r="A622" s="62">
        <v>5471</v>
      </c>
      <c r="B622" s="63" t="s">
        <v>1242</v>
      </c>
      <c r="C622" s="267" t="s">
        <v>1243</v>
      </c>
      <c r="D622" s="193">
        <v>12026.96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12026.96</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328837.08</v>
      </c>
      <c r="E643" s="59">
        <f>E422+E430</f>
        <v>440677.19999999995</v>
      </c>
      <c r="F643" s="44">
        <f t="shared" si="109"/>
        <v>134.01079951202581</v>
      </c>
    </row>
    <row r="644" spans="1:6" ht="12.75" customHeight="1" x14ac:dyDescent="0.2">
      <c r="A644" s="62" t="s">
        <v>630</v>
      </c>
      <c r="B644" s="63" t="s">
        <v>1286</v>
      </c>
      <c r="C644" s="267" t="s">
        <v>1287</v>
      </c>
      <c r="D644" s="59">
        <f>D423+D535</f>
        <v>214655.17999999996</v>
      </c>
      <c r="E644" s="59">
        <f>E423+E535</f>
        <v>455539.58999999997</v>
      </c>
      <c r="F644" s="44">
        <f t="shared" si="109"/>
        <v>212.2192392468703</v>
      </c>
    </row>
    <row r="645" spans="1:6" ht="12.75" customHeight="1" x14ac:dyDescent="0.2">
      <c r="A645" s="62" t="s">
        <v>630</v>
      </c>
      <c r="B645" s="63" t="s">
        <v>1288</v>
      </c>
      <c r="C645" s="267" t="s">
        <v>1289</v>
      </c>
      <c r="D645" s="59">
        <f t="shared" ref="D645:E645" si="163">IF(D643&gt;=D644,D643-D644,0)</f>
        <v>114181.90000000005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14862.390000000014</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159189.1</v>
      </c>
      <c r="E648" s="59">
        <f>IF(E427-E426+E642-E641&gt;=0,E427-E426+E642-E641,0)</f>
        <v>82449.89</v>
      </c>
      <c r="F648" s="44">
        <f t="shared" si="109"/>
        <v>51.793678084743235</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45007.199999999953</v>
      </c>
      <c r="E650" s="59">
        <f t="shared" si="166"/>
        <v>97312.280000000013</v>
      </c>
      <c r="F650" s="44">
        <f t="shared" si="109"/>
        <v>216.21491672443545</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71120.44</v>
      </c>
      <c r="E653" s="193">
        <v>17329.29</v>
      </c>
      <c r="F653" s="44">
        <f t="shared" ref="F653:F740" si="167">IF(D653&lt;&gt;0,IF(E653/D653&gt;=100,"&gt;&gt;100",E653/D653*100),"-")</f>
        <v>24.366117532456212</v>
      </c>
    </row>
    <row r="654" spans="1:6" ht="12.75" customHeight="1" x14ac:dyDescent="0.2">
      <c r="A654" s="62" t="s">
        <v>1305</v>
      </c>
      <c r="B654" s="63" t="s">
        <v>1306</v>
      </c>
      <c r="C654" s="267" t="s">
        <v>1305</v>
      </c>
      <c r="D654" s="193">
        <v>349726.22</v>
      </c>
      <c r="E654" s="193">
        <v>489577.2</v>
      </c>
      <c r="F654" s="44">
        <f t="shared" si="167"/>
        <v>139.98870316329158</v>
      </c>
    </row>
    <row r="655" spans="1:6" ht="12.75" customHeight="1" x14ac:dyDescent="0.2">
      <c r="A655" s="62" t="s">
        <v>1307</v>
      </c>
      <c r="B655" s="63" t="s">
        <v>1308</v>
      </c>
      <c r="C655" s="267" t="s">
        <v>1307</v>
      </c>
      <c r="D655" s="193">
        <v>393705.14</v>
      </c>
      <c r="E655" s="193">
        <v>391893.11</v>
      </c>
      <c r="F655" s="44">
        <f t="shared" si="167"/>
        <v>99.539749468345775</v>
      </c>
    </row>
    <row r="656" spans="1:6" ht="22.8" x14ac:dyDescent="0.2">
      <c r="A656" s="62">
        <v>11</v>
      </c>
      <c r="B656" s="63" t="s">
        <v>1309</v>
      </c>
      <c r="C656" s="267" t="s">
        <v>1310</v>
      </c>
      <c r="D656" s="59">
        <f t="shared" ref="D656:E656" si="168">+D653+D654-D655</f>
        <v>27141.51999999996</v>
      </c>
      <c r="E656" s="59">
        <f t="shared" si="168"/>
        <v>115013.38</v>
      </c>
      <c r="F656" s="44">
        <f t="shared" si="167"/>
        <v>423.75438074212565</v>
      </c>
    </row>
    <row r="657" spans="1:6" ht="22.8" x14ac:dyDescent="0.2">
      <c r="A657" s="62" t="s">
        <v>630</v>
      </c>
      <c r="B657" s="63" t="s">
        <v>1311</v>
      </c>
      <c r="C657" s="267" t="s">
        <v>1312</v>
      </c>
      <c r="D657" s="273">
        <v>5</v>
      </c>
      <c r="E657" s="273">
        <v>11</v>
      </c>
      <c r="F657" s="44">
        <f t="shared" si="167"/>
        <v>220.00000000000003</v>
      </c>
    </row>
    <row r="658" spans="1:6" ht="22.8"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11</v>
      </c>
      <c r="F659" s="44">
        <f t="shared" si="167"/>
        <v>220.00000000000003</v>
      </c>
    </row>
    <row r="660" spans="1:6" ht="12.75" customHeight="1" x14ac:dyDescent="0.2">
      <c r="A660" s="62" t="s">
        <v>630</v>
      </c>
      <c r="B660" s="63" t="s">
        <v>1317</v>
      </c>
      <c r="C660" s="267" t="s">
        <v>1318</v>
      </c>
      <c r="D660" s="273">
        <v>0</v>
      </c>
      <c r="E660" s="273"/>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1687.11</v>
      </c>
      <c r="E664" s="191">
        <v>1992.86</v>
      </c>
      <c r="F664" s="70">
        <f t="shared" si="167"/>
        <v>118.1227068774413</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91462.44</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171662.5</v>
      </c>
      <c r="E673" s="193">
        <v>98337.5</v>
      </c>
      <c r="F673" s="44">
        <f t="shared" si="167"/>
        <v>57.285371004150591</v>
      </c>
    </row>
    <row r="674" spans="1:6" ht="12.75" customHeight="1" x14ac:dyDescent="0.2">
      <c r="A674" s="62">
        <v>63322</v>
      </c>
      <c r="B674" s="63" t="s">
        <v>1346</v>
      </c>
      <c r="C674" s="267" t="s">
        <v>1347</v>
      </c>
      <c r="D674" s="193">
        <v>0</v>
      </c>
      <c r="E674" s="193">
        <v>98954.21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11983.2</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240.39</v>
      </c>
      <c r="E722" s="191">
        <v>353.43</v>
      </c>
      <c r="F722" s="70">
        <f t="shared" si="167"/>
        <v>147.02358667165856</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1553.4</v>
      </c>
      <c r="E734" s="191">
        <v>1548.87</v>
      </c>
      <c r="F734" s="70">
        <f t="shared" si="167"/>
        <v>99.708381614522963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17124.439999999999</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67.510000000000005</v>
      </c>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v>1460</v>
      </c>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2919.89</v>
      </c>
      <c r="E848" s="193">
        <v>2521.73</v>
      </c>
      <c r="F848" s="44">
        <f t="shared" si="169"/>
        <v>86.363869871810238</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880</v>
      </c>
      <c r="E850" s="193"/>
      <c r="F850" s="44">
        <f t="shared" si="169"/>
        <v>0</v>
      </c>
    </row>
    <row r="851" spans="1:6" ht="12.75" customHeight="1" x14ac:dyDescent="0.2">
      <c r="A851" s="62">
        <v>37221</v>
      </c>
      <c r="B851" s="63" t="s">
        <v>1679</v>
      </c>
      <c r="C851" s="267" t="s">
        <v>1680</v>
      </c>
      <c r="D851" s="193">
        <v>7177.5</v>
      </c>
      <c r="E851" s="193">
        <v>9551.7000000000007</v>
      </c>
      <c r="F851" s="44">
        <f t="shared" si="169"/>
        <v>133.07836990595612</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12026.96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6" zoomScaleNormal="100" workbookViewId="0">
      <selection activeCell="D96" sqref="D96"/>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224179.85</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489860.28</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213907.47</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108597.12</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73303.89</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253.09</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14975</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10478.370000000001</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6300</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235952.81</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40000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40000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377313.8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211359.74</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107745.04</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70163.240000000005</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253.09</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16420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10478.370000000001</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6300</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165954.06</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336726.33</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275741.81</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12507.89</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12507.89</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v>12507.89</v>
      </c>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263233.91999999998</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154673.31</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v>108560.61</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60984.520000000004</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20984.52</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40000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54"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6</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30339</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6</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p:lastModifiedBy>
  <cp:lastPrinted>2025-07-08T07:52:08Z</cp:lastPrinted>
  <dcterms:created xsi:type="dcterms:W3CDTF">2022-04-01T05:14:30Z</dcterms:created>
  <dcterms:modified xsi:type="dcterms:W3CDTF">2025-08-11T11:30:49Z</dcterms:modified>
</cp:coreProperties>
</file>